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IG - Sistema Integrado de Gestion\Gestion Estrategica\Registros\Planes Institucionales\Plan de Adquisiciones\2023\Formulación Planes de Adquisiciones 2023\Plan de adquisiciones consolidado 2023\"/>
    </mc:Choice>
  </mc:AlternateContent>
  <bookViews>
    <workbookView xWindow="0" yWindow="0" windowWidth="28800" windowHeight="11730" activeTab="15"/>
  </bookViews>
  <sheets>
    <sheet name="Comunicaciones 100" sheetId="1" r:id="rId1"/>
    <sheet name="Convenios 101" sheetId="9" r:id="rId2"/>
    <sheet name="General 200" sheetId="6" r:id="rId3"/>
    <sheet name="Planeción 300" sheetId="15" r:id="rId4"/>
    <sheet name="Financiera 400" sheetId="8" r:id="rId5"/>
    <sheet name="Operativa 500" sheetId="7" r:id="rId6"/>
    <sheet name="Soterrado 662" sheetId="5" r:id="rId7"/>
    <sheet name="Soterrado 665" sheetId="4" r:id="rId8"/>
    <sheet name="Soterrado 668" sheetId="3" r:id="rId9"/>
    <sheet name="Encicla 855" sheetId="17" r:id="rId10"/>
    <sheet name="Escaleras 866" sheetId="14" r:id="rId11"/>
    <sheet name="Escaleras Electricas 867" sheetId="12" r:id="rId12"/>
    <sheet name="Cable Palmitas 928" sheetId="11" r:id="rId13"/>
    <sheet name="Cable Palmitas 929" sheetId="10" r:id="rId14"/>
    <sheet name="Olaya Herrera" sheetId="16" r:id="rId15"/>
    <sheet name="CONSOLIDADO" sheetId="18"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8" l="1"/>
  <c r="C22" i="18"/>
  <c r="C20" i="18"/>
  <c r="C18" i="18"/>
  <c r="C17" i="18"/>
  <c r="C16" i="18"/>
  <c r="C15" i="18"/>
  <c r="C11" i="18"/>
  <c r="J87" i="6"/>
  <c r="J26" i="1"/>
  <c r="C9" i="18" s="1"/>
  <c r="I40" i="17"/>
  <c r="L13" i="17"/>
  <c r="I13" i="17"/>
  <c r="J75" i="6" l="1"/>
  <c r="J57" i="6"/>
  <c r="M87" i="6" l="1"/>
  <c r="J21" i="16" l="1"/>
  <c r="J48" i="15" l="1"/>
  <c r="C12" i="18" s="1"/>
  <c r="J42" i="15"/>
  <c r="J13" i="14" l="1"/>
  <c r="G30" i="12"/>
  <c r="I18" i="12"/>
  <c r="I16" i="12"/>
  <c r="I15" i="12"/>
  <c r="J17" i="10"/>
  <c r="J26" i="10" s="1"/>
  <c r="J19" i="9"/>
  <c r="J18" i="9"/>
  <c r="J17" i="9"/>
  <c r="J16" i="9"/>
  <c r="J15" i="9"/>
  <c r="J14" i="9"/>
  <c r="J13" i="9"/>
  <c r="J12" i="9"/>
  <c r="J23" i="3"/>
  <c r="J30" i="3" s="1"/>
  <c r="J38" i="8"/>
  <c r="J33" i="8"/>
  <c r="J32" i="8"/>
  <c r="J25" i="8"/>
  <c r="J22" i="8"/>
  <c r="J34" i="7"/>
  <c r="C14" i="18" s="1"/>
  <c r="J15" i="5"/>
  <c r="J16" i="4"/>
  <c r="C21" i="18" s="1"/>
  <c r="I20" i="12" l="1"/>
  <c r="C19" i="18" s="1"/>
  <c r="J39" i="9"/>
  <c r="C10" i="18" s="1"/>
  <c r="J27" i="10"/>
  <c r="J28" i="10" s="1"/>
  <c r="J29" i="10" s="1"/>
  <c r="J45" i="8"/>
  <c r="C13" i="18" s="1"/>
  <c r="C24" i="18" l="1"/>
</calcChain>
</file>

<file path=xl/comments1.xml><?xml version="1.0" encoding="utf-8"?>
<comments xmlns="http://schemas.openxmlformats.org/spreadsheetml/2006/main">
  <authors>
    <author>Leidy Viviana Ramirez Agudelo</author>
    <author>Victor Hugo Toro Zuluaga</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A15" authorId="1" shapeId="0">
      <text>
        <r>
          <rPr>
            <b/>
            <sz val="9"/>
            <color indexed="81"/>
            <rFont val="Tahoma"/>
            <family val="2"/>
          </rPr>
          <t>Victor Hugo Toro Zuluaga:</t>
        </r>
        <r>
          <rPr>
            <sz val="9"/>
            <color indexed="81"/>
            <rFont val="Tahoma"/>
            <family val="2"/>
          </rPr>
          <t xml:space="preserve">
</t>
        </r>
      </text>
    </comment>
  </commentList>
</comments>
</file>

<file path=xl/comments10.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B10" authorId="0" shapeId="0">
      <text>
        <r>
          <rPr>
            <b/>
            <sz val="9"/>
            <color indexed="81"/>
            <rFont val="Tahoma"/>
            <family val="2"/>
          </rPr>
          <t>Leidy Viviana Ramirez Agudelo:</t>
        </r>
        <r>
          <rPr>
            <sz val="9"/>
            <color indexed="81"/>
            <rFont val="Tahoma"/>
            <family val="2"/>
          </rPr>
          <t xml:space="preserve">
Detallar el código del rubro</t>
        </r>
      </text>
    </comment>
    <comment ref="C10" authorId="0" shapeId="0">
      <text>
        <r>
          <rPr>
            <b/>
            <sz val="9"/>
            <color indexed="81"/>
            <rFont val="Tahoma"/>
            <family val="2"/>
          </rPr>
          <t>Leidy Viviana Ramirez Agudelo:</t>
        </r>
        <r>
          <rPr>
            <sz val="9"/>
            <color indexed="81"/>
            <rFont val="Tahoma"/>
            <family val="2"/>
          </rPr>
          <t xml:space="preserve">
Descriir el nombre del rubro</t>
        </r>
      </text>
    </comment>
    <comment ref="D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E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G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H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M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N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Z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Z18" authorId="0" shapeId="0">
      <text>
        <r>
          <rPr>
            <b/>
            <sz val="9"/>
            <color indexed="81"/>
            <rFont val="Tahoma"/>
            <family val="2"/>
          </rPr>
          <t>Leidy Viviana Ramirez Agudelo:</t>
        </r>
        <r>
          <rPr>
            <sz val="9"/>
            <color indexed="81"/>
            <rFont val="Tahoma"/>
            <family val="2"/>
          </rPr>
          <t xml:space="preserve">
SE TIENE QUE GENERAR LA NECESIDAD AL MANDANTE PARA QUE REALICE MANTENIMIENTO A LAS MAQITS Y DEJARLO CLARO EN EL CONVENIO( O SI SE TOMA LA DECISIÓN DE REALIZAR MANTENIMIETO  O RENOVACION) ENVIAR INFORMACION  A CONVENIOS
INCREMENTAR EL VALOR DE LAS LIDENCIAS PARA LOS CORREOS ELECTRONICOS DE CONVENIOS </t>
        </r>
      </text>
    </comment>
    <comment ref="Z19"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Z27" authorId="0" shapeId="0">
      <text>
        <r>
          <rPr>
            <b/>
            <sz val="9"/>
            <color indexed="81"/>
            <rFont val="Tahoma"/>
            <family val="2"/>
          </rPr>
          <t>Leidy Viviana Ramirez Agudelo:</t>
        </r>
        <r>
          <rPr>
            <sz val="9"/>
            <color indexed="81"/>
            <rFont val="Tahoma"/>
            <family val="2"/>
          </rPr>
          <t xml:space="preserve">
</t>
        </r>
      </text>
    </comment>
    <comment ref="Z34" authorId="0" shapeId="0">
      <text>
        <r>
          <rPr>
            <b/>
            <sz val="9"/>
            <color indexed="81"/>
            <rFont val="Tahoma"/>
            <family val="2"/>
          </rPr>
          <t>Leidy Viviana Ramirez Agudelo:</t>
        </r>
        <r>
          <rPr>
            <sz val="9"/>
            <color indexed="81"/>
            <rFont val="Tahoma"/>
            <family val="2"/>
          </rPr>
          <t xml:space="preserve">
PREGUNTAR A LAS UNIDADES CAPACITACION Y LICENCIAS Y PREGUNTAR A LOS DEMAS CAROLINA Y LEIDY</t>
        </r>
      </text>
    </comment>
    <comment ref="Z35"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 ref="Z36"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List>
</comments>
</file>

<file path=xl/comments11.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12.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B10" authorId="0" shapeId="0">
      <text>
        <r>
          <rPr>
            <b/>
            <sz val="9"/>
            <color indexed="81"/>
            <rFont val="Tahoma"/>
            <family val="2"/>
          </rPr>
          <t>Leidy Viviana Ramirez Agudelo:</t>
        </r>
        <r>
          <rPr>
            <sz val="9"/>
            <color indexed="81"/>
            <rFont val="Tahoma"/>
            <family val="2"/>
          </rPr>
          <t xml:space="preserve">
Detallar el código del rubro</t>
        </r>
      </text>
    </comment>
    <comment ref="C10" authorId="0" shapeId="0">
      <text>
        <r>
          <rPr>
            <b/>
            <sz val="9"/>
            <color indexed="81"/>
            <rFont val="Tahoma"/>
            <family val="2"/>
          </rPr>
          <t>Leidy Viviana Ramirez Agudelo:</t>
        </r>
        <r>
          <rPr>
            <sz val="9"/>
            <color indexed="81"/>
            <rFont val="Tahoma"/>
            <family val="2"/>
          </rPr>
          <t xml:space="preserve">
Descriir el nombre del rubro</t>
        </r>
      </text>
    </comment>
    <comment ref="D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E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G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H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13.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14.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15.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2.xml><?xml version="1.0" encoding="utf-8"?>
<comments xmlns="http://schemas.openxmlformats.org/spreadsheetml/2006/main">
  <authors>
    <author>Leidy Viviana Ramirez Agudelo</author>
    <author>Sara Gonzalez - Contadora Proyectos</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AI12"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AI13" authorId="1" shapeId="0">
      <text>
        <r>
          <rPr>
            <b/>
            <sz val="9"/>
            <color indexed="81"/>
            <rFont val="Tahoma"/>
            <family val="2"/>
          </rPr>
          <t>Sara Gonzalez - Contadora Proyectos:</t>
        </r>
      </text>
    </comment>
    <comment ref="AI26" authorId="0" shapeId="0">
      <text>
        <r>
          <rPr>
            <b/>
            <sz val="9"/>
            <color indexed="81"/>
            <rFont val="Tahoma"/>
            <family val="2"/>
          </rPr>
          <t>Leidy Viviana Ramirez Agudelo:</t>
        </r>
        <r>
          <rPr>
            <sz val="9"/>
            <color indexed="81"/>
            <rFont val="Tahoma"/>
            <family val="2"/>
          </rPr>
          <t xml:space="preserve">
</t>
        </r>
      </text>
    </comment>
    <comment ref="AI33" authorId="0" shapeId="0">
      <text>
        <r>
          <rPr>
            <b/>
            <sz val="9"/>
            <color indexed="81"/>
            <rFont val="Tahoma"/>
            <family val="2"/>
          </rPr>
          <t>Leidy Viviana Ramirez Agudelo:</t>
        </r>
        <r>
          <rPr>
            <sz val="9"/>
            <color indexed="81"/>
            <rFont val="Tahoma"/>
            <family val="2"/>
          </rPr>
          <t xml:space="preserve">
PREGUNTAR A LAS UNIDADES CAPACITACION Y LICENCIAS Y PREGUNTAR A LOS DEMAS CAROLINA Y LEIDY</t>
        </r>
      </text>
    </comment>
    <comment ref="AI34"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 ref="AI35"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List>
</comments>
</file>

<file path=xl/comments3.xml><?xml version="1.0" encoding="utf-8"?>
<comments xmlns="http://schemas.openxmlformats.org/spreadsheetml/2006/main">
  <authors>
    <author>Leidy Viviana Ramirez Agudelo</author>
    <author>Jhovany Jaramillo - Contratista Secretaria General</author>
    <author>Victor Hugo Toro Zuluaga</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AI48" authorId="0" shapeId="0">
      <text>
        <r>
          <rPr>
            <b/>
            <sz val="9"/>
            <color indexed="81"/>
            <rFont val="Tahoma"/>
            <family val="2"/>
          </rPr>
          <t>Leidy Viviana Ramirez Agudelo:</t>
        </r>
        <r>
          <rPr>
            <sz val="9"/>
            <color indexed="81"/>
            <rFont val="Tahoma"/>
            <family val="2"/>
          </rPr>
          <t xml:space="preserve">
SE TIENE QUE GENERAR LA NECESIDAD AL MANDANTE PARA QUE REALICE MANTENIMIENTO A LAS MAQITS Y DEJARLO CLARO EN EL CONVENIO( O SI SE TOMA LA DECISIÓN DE REALIZAR MANTENIMIETO  O RENOVACION) ENVIAR INFORMACION  A CONVENIOS
INCREMENTAR EL VALOR DE LAS LIDENCIAS PARA LOS CORREOS ELECTRONICOS DE CONVENIOS </t>
        </r>
      </text>
    </comment>
    <comment ref="AI49"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J50" authorId="1" shapeId="0">
      <text>
        <r>
          <rPr>
            <b/>
            <sz val="9"/>
            <color indexed="81"/>
            <rFont val="Tahoma"/>
            <family val="2"/>
          </rPr>
          <t>Jhovany Jaramillo - Contratista Secretaria General:</t>
        </r>
        <r>
          <rPr>
            <sz val="9"/>
            <color indexed="81"/>
            <rFont val="Tahoma"/>
            <family val="2"/>
          </rPr>
          <t xml:space="preserve">
Vigencia 2022: 252.000
$ 284.760.000</t>
        </r>
      </text>
    </comment>
    <comment ref="M50" authorId="1" shapeId="0">
      <text>
        <r>
          <rPr>
            <b/>
            <sz val="9"/>
            <color indexed="81"/>
            <rFont val="Tahoma"/>
            <family val="2"/>
          </rPr>
          <t>Jhovany Jaramillo - Contratista Secretaria General:</t>
        </r>
        <r>
          <rPr>
            <sz val="9"/>
            <color indexed="81"/>
            <rFont val="Tahoma"/>
            <family val="2"/>
          </rPr>
          <t xml:space="preserve">
Vigencia 2022: 252.000
$ 284.760.000</t>
        </r>
      </text>
    </comment>
    <comment ref="J57" authorId="2" shapeId="0">
      <text>
        <r>
          <rPr>
            <b/>
            <sz val="9"/>
            <color indexed="81"/>
            <rFont val="Tahoma"/>
            <family val="2"/>
          </rPr>
          <t>Victor Hugo Toro Zuluaga:</t>
        </r>
        <r>
          <rPr>
            <sz val="9"/>
            <color indexed="81"/>
            <rFont val="Tahoma"/>
            <family val="2"/>
          </rPr>
          <t xml:space="preserve">
Se presupuesto $3.870.403.495, de los cuales solo presupuestaron 10 meses para el 2023 $3.228.336.245,83</t>
        </r>
      </text>
    </comment>
    <comment ref="M57" authorId="2" shapeId="0">
      <text>
        <r>
          <rPr>
            <b/>
            <sz val="9"/>
            <color indexed="81"/>
            <rFont val="Tahoma"/>
            <family val="2"/>
          </rPr>
          <t>Victor Hugo Toro Zuluaga:</t>
        </r>
        <r>
          <rPr>
            <sz val="9"/>
            <color indexed="81"/>
            <rFont val="Tahoma"/>
            <family val="2"/>
          </rPr>
          <t xml:space="preserve">
Se presupuesto $3.870.403.495, de los cuales solo presupuestaron 10 meses para el 2023 $3.228.336.245,83</t>
        </r>
      </text>
    </comment>
    <comment ref="AI57" authorId="0" shapeId="0">
      <text>
        <r>
          <rPr>
            <b/>
            <sz val="9"/>
            <color indexed="81"/>
            <rFont val="Tahoma"/>
            <family val="2"/>
          </rPr>
          <t>Leidy Viviana Ramirez Agudelo:</t>
        </r>
        <r>
          <rPr>
            <sz val="9"/>
            <color indexed="81"/>
            <rFont val="Tahoma"/>
            <family val="2"/>
          </rPr>
          <t xml:space="preserve">
</t>
        </r>
      </text>
    </comment>
    <comment ref="AI64" authorId="0" shapeId="0">
      <text>
        <r>
          <rPr>
            <b/>
            <sz val="9"/>
            <color indexed="81"/>
            <rFont val="Tahoma"/>
            <family val="2"/>
          </rPr>
          <t>Leidy Viviana Ramirez Agudelo:</t>
        </r>
        <r>
          <rPr>
            <sz val="9"/>
            <color indexed="81"/>
            <rFont val="Tahoma"/>
            <family val="2"/>
          </rPr>
          <t xml:space="preserve">
PREGUNTAR A LAS UNIDADES CAPACITACION Y LICENCIAS Y PREGUNTAR A LOS DEMAS CAROLINA Y LEIDY</t>
        </r>
      </text>
    </comment>
    <comment ref="AI65"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 ref="AI66"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 ref="J75" authorId="2" shapeId="0">
      <text>
        <r>
          <rPr>
            <b/>
            <sz val="9"/>
            <color indexed="81"/>
            <rFont val="Tahoma"/>
            <family val="2"/>
          </rPr>
          <t>Victor Hugo Toro Zuluaga:</t>
        </r>
        <r>
          <rPr>
            <sz val="9"/>
            <color indexed="81"/>
            <rFont val="Tahoma"/>
            <family val="2"/>
          </rPr>
          <t xml:space="preserve">
Se redujo en $781.457.569.19</t>
        </r>
      </text>
    </comment>
    <comment ref="M75" authorId="2" shapeId="0">
      <text>
        <r>
          <rPr>
            <b/>
            <sz val="9"/>
            <color indexed="81"/>
            <rFont val="Tahoma"/>
            <family val="2"/>
          </rPr>
          <t>Victor Hugo Toro Zuluaga:</t>
        </r>
        <r>
          <rPr>
            <sz val="9"/>
            <color indexed="81"/>
            <rFont val="Tahoma"/>
            <family val="2"/>
          </rPr>
          <t xml:space="preserve">
Se redujo en $781.457.569.19</t>
        </r>
      </text>
    </comment>
    <comment ref="AI75" authorId="0" shapeId="0">
      <text>
        <r>
          <rPr>
            <b/>
            <sz val="9"/>
            <color indexed="81"/>
            <rFont val="Tahoma"/>
            <family val="2"/>
          </rPr>
          <t>Leidy Viviana Ramirez Agudelo:</t>
        </r>
        <r>
          <rPr>
            <sz val="9"/>
            <color indexed="81"/>
            <rFont val="Tahoma"/>
            <family val="2"/>
          </rPr>
          <t xml:space="preserve">
SE TIENE QUE GENERAR LA NECESIDAD AL MANDANTE PARA QUE REALICE MANTENIMIENTO A LAS MAQITS Y DEJARLO CLARO EN EL CONVENIO( O SI SE TOMA LA DECISIÓN DE REALIZAR MANTENIMIETO  O RENOVACION) ENVIAR INFORMACION  A CONVENIOS
INCREMENTAR EL VALOR DE LAS LIDENCIAS PARA LOS CORREOS ELECTRONICOS DE CONVENIOS </t>
        </r>
      </text>
    </comment>
    <comment ref="AI76"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AI84" authorId="0" shapeId="0">
      <text>
        <r>
          <rPr>
            <b/>
            <sz val="9"/>
            <color indexed="81"/>
            <rFont val="Tahoma"/>
            <family val="2"/>
          </rPr>
          <t>Leidy Viviana Ramirez Agudelo:</t>
        </r>
        <r>
          <rPr>
            <sz val="9"/>
            <color indexed="81"/>
            <rFont val="Tahoma"/>
            <family val="2"/>
          </rPr>
          <t xml:space="preserve">
</t>
        </r>
      </text>
    </comment>
  </commentList>
</comments>
</file>

<file path=xl/comments4.xml><?xml version="1.0" encoding="utf-8"?>
<comments xmlns="http://schemas.openxmlformats.org/spreadsheetml/2006/main">
  <authors>
    <author>Leidy Viviana Ramirez Agudelo</author>
    <author>Victor Hugo Toro Zuluaga</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AI17"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AI19"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 ref="AI30"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 ref="AI35" authorId="0" shapeId="0">
      <text>
        <r>
          <rPr>
            <b/>
            <sz val="9"/>
            <color indexed="81"/>
            <rFont val="Tahoma"/>
            <family val="2"/>
          </rPr>
          <t>Leidy Viviana Ramirez Agudelo:</t>
        </r>
        <r>
          <rPr>
            <sz val="9"/>
            <color indexed="81"/>
            <rFont val="Tahoma"/>
            <family val="2"/>
          </rPr>
          <t xml:space="preserve">
</t>
        </r>
      </text>
    </comment>
    <comment ref="E36" authorId="1" shapeId="0">
      <text>
        <r>
          <rPr>
            <b/>
            <sz val="9"/>
            <color indexed="81"/>
            <rFont val="Tahoma"/>
            <family val="2"/>
          </rPr>
          <t>Victor Hugo Toro Zuluaga:</t>
        </r>
        <r>
          <rPr>
            <sz val="9"/>
            <color indexed="81"/>
            <rFont val="Tahoma"/>
            <family val="2"/>
          </rPr>
          <t xml:space="preserve">
8715303</t>
        </r>
      </text>
    </comment>
    <comment ref="AI36" authorId="0" shapeId="0">
      <text>
        <r>
          <rPr>
            <b/>
            <sz val="9"/>
            <color indexed="81"/>
            <rFont val="Tahoma"/>
            <family val="2"/>
          </rPr>
          <t>Leidy Viviana Ramirez Agudelo:</t>
        </r>
        <r>
          <rPr>
            <sz val="9"/>
            <color indexed="81"/>
            <rFont val="Tahoma"/>
            <family val="2"/>
          </rPr>
          <t xml:space="preserve">
</t>
        </r>
      </text>
    </comment>
    <comment ref="E37" authorId="1" shapeId="0">
      <text>
        <r>
          <rPr>
            <b/>
            <sz val="9"/>
            <color indexed="81"/>
            <rFont val="Tahoma"/>
            <family val="2"/>
          </rPr>
          <t>Victor Hugo Toro Zuluaga:</t>
        </r>
        <r>
          <rPr>
            <sz val="9"/>
            <color indexed="81"/>
            <rFont val="Tahoma"/>
            <family val="2"/>
          </rPr>
          <t xml:space="preserve">
8715399</t>
        </r>
      </text>
    </comment>
    <comment ref="E38" authorId="1" shapeId="0">
      <text>
        <r>
          <rPr>
            <b/>
            <sz val="9"/>
            <color indexed="81"/>
            <rFont val="Tahoma"/>
            <family val="2"/>
          </rPr>
          <t>Victor Hugo Toro Zuluaga:</t>
        </r>
        <r>
          <rPr>
            <sz val="9"/>
            <color indexed="81"/>
            <rFont val="Tahoma"/>
            <family val="2"/>
          </rPr>
          <t xml:space="preserve">
8715698</t>
        </r>
      </text>
    </comment>
    <comment ref="A39" authorId="0" shapeId="0">
      <text>
        <r>
          <rPr>
            <b/>
            <sz val="9"/>
            <color indexed="81"/>
            <rFont val="Tahoma"/>
            <family val="2"/>
          </rPr>
          <t>Leidy Viviana Ramirez Agudelo:</t>
        </r>
        <r>
          <rPr>
            <sz val="9"/>
            <color indexed="81"/>
            <rFont val="Tahoma"/>
            <family val="2"/>
          </rPr>
          <t xml:space="preserve">
SE ELIMINA SCANER PERO SE DEJA ARCOS</t>
        </r>
      </text>
    </comment>
    <comment ref="E39" authorId="1" shapeId="0">
      <text>
        <r>
          <rPr>
            <b/>
            <sz val="9"/>
            <color indexed="81"/>
            <rFont val="Tahoma"/>
            <family val="2"/>
          </rPr>
          <t>Victor Hugo Toro Zuluaga:</t>
        </r>
        <r>
          <rPr>
            <sz val="9"/>
            <color indexed="81"/>
            <rFont val="Tahoma"/>
            <family val="2"/>
          </rPr>
          <t xml:space="preserve">
8715698</t>
        </r>
      </text>
    </comment>
    <comment ref="AI40" authorId="0" shapeId="0">
      <text>
        <r>
          <rPr>
            <b/>
            <sz val="9"/>
            <color indexed="81"/>
            <rFont val="Tahoma"/>
            <family val="2"/>
          </rPr>
          <t>Leidy Viviana Ramirez Agudelo:</t>
        </r>
        <r>
          <rPr>
            <sz val="9"/>
            <color indexed="81"/>
            <rFont val="Tahoma"/>
            <family val="2"/>
          </rPr>
          <t xml:space="preserve">
ENVIAR INVORE CON LA NECESIDAD DE TERMINALES CON EL MANDANTE ( TENER PRESENTE LA CARGA LABORAR DE LOS INGERNIEROS Y QUE SE INNOVO)</t>
        </r>
      </text>
    </comment>
  </commentList>
</comments>
</file>

<file path=xl/comments5.xml><?xml version="1.0" encoding="utf-8"?>
<comments xmlns="http://schemas.openxmlformats.org/spreadsheetml/2006/main">
  <authors>
    <author>Leidy Viviana Ramirez Agudelo</author>
    <author>Victor Hugo Toro Zuluaga</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W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X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J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 ref="J24" authorId="1" shapeId="0">
      <text>
        <r>
          <rPr>
            <b/>
            <sz val="9"/>
            <color indexed="81"/>
            <rFont val="Tahoma"/>
            <family val="2"/>
          </rPr>
          <t xml:space="preserve">Victor Hugo Toro Zuluaga:
</t>
        </r>
        <r>
          <rPr>
            <sz val="9"/>
            <color indexed="81"/>
            <rFont val="Tahoma"/>
            <family val="2"/>
          </rPr>
          <t>Se redujo en $561.330.795</t>
        </r>
      </text>
    </comment>
    <comment ref="AJ43" authorId="0" shapeId="0">
      <text>
        <r>
          <rPr>
            <b/>
            <sz val="9"/>
            <color indexed="81"/>
            <rFont val="Tahoma"/>
            <family val="2"/>
          </rPr>
          <t>Leidy Viviana Ramirez Agudelo:</t>
        </r>
        <r>
          <rPr>
            <sz val="9"/>
            <color indexed="81"/>
            <rFont val="Tahoma"/>
            <family val="2"/>
          </rPr>
          <t xml:space="preserve">
TENER PRESENTE LOS 2 MILLONES DE PESOS MAS PARA INCLLUIR LOS CORREO ELECTRONICOS DE CONVENIOS
</t>
        </r>
      </text>
    </comment>
  </commentList>
</comments>
</file>

<file path=xl/comments6.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7.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8.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comments9.xml><?xml version="1.0" encoding="utf-8"?>
<comments xmlns="http://schemas.openxmlformats.org/spreadsheetml/2006/main">
  <authors>
    <author>Leidy Viviana Ramirez Agudelo</author>
  </authors>
  <commentList>
    <comment ref="A10" authorId="0" shapeId="0">
      <text>
        <r>
          <rPr>
            <b/>
            <sz val="9"/>
            <color indexed="81"/>
            <rFont val="Tahoma"/>
            <family val="2"/>
          </rPr>
          <t>Leidy Viviana Ramirez Agudelo:</t>
        </r>
        <r>
          <rPr>
            <sz val="9"/>
            <color indexed="81"/>
            <rFont val="Tahoma"/>
            <family val="2"/>
          </rPr>
          <t xml:space="preserve">
Detallar el bien o el servicio que se va a contratar.
</t>
        </r>
      </text>
    </comment>
    <comment ref="C10" authorId="0" shapeId="0">
      <text>
        <r>
          <rPr>
            <b/>
            <sz val="9"/>
            <color indexed="81"/>
            <rFont val="Tahoma"/>
            <family val="2"/>
          </rPr>
          <t>Leidy Viviana Ramirez Agudelo:</t>
        </r>
        <r>
          <rPr>
            <sz val="9"/>
            <color indexed="81"/>
            <rFont val="Tahoma"/>
            <family val="2"/>
          </rPr>
          <t xml:space="preserve">
Detallar el código del rubro</t>
        </r>
      </text>
    </comment>
    <comment ref="D10" authorId="0" shapeId="0">
      <text>
        <r>
          <rPr>
            <b/>
            <sz val="9"/>
            <color indexed="81"/>
            <rFont val="Tahoma"/>
            <family val="2"/>
          </rPr>
          <t>Leidy Viviana Ramirez Agudelo:</t>
        </r>
        <r>
          <rPr>
            <sz val="9"/>
            <color indexed="81"/>
            <rFont val="Tahoma"/>
            <family val="2"/>
          </rPr>
          <t xml:space="preserve">
Descriir el nombre del rubro</t>
        </r>
      </text>
    </comment>
    <comment ref="E10" authorId="0" shapeId="0">
      <text>
        <r>
          <rPr>
            <b/>
            <sz val="9"/>
            <color indexed="81"/>
            <rFont val="Tahoma"/>
            <family val="2"/>
          </rPr>
          <t>Leidy Viviana Ramirez Agudelo:</t>
        </r>
        <r>
          <rPr>
            <sz val="9"/>
            <color indexed="81"/>
            <rFont val="Tahoma"/>
            <family val="2"/>
          </rPr>
          <t xml:space="preserve">
Detallar el código fuente, lo realiza el área de presupuesto</t>
        </r>
      </text>
    </comment>
    <comment ref="F10" authorId="0" shapeId="0">
      <text>
        <r>
          <rPr>
            <b/>
            <sz val="9"/>
            <color indexed="81"/>
            <rFont val="Tahoma"/>
            <family val="2"/>
          </rPr>
          <t>Leidy Viviana Ramirez Agudelo:</t>
        </r>
        <r>
          <rPr>
            <sz val="9"/>
            <color indexed="81"/>
            <rFont val="Tahoma"/>
            <family val="2"/>
          </rPr>
          <t xml:space="preserve">
Describir el nombre del código fuente,
lo realiza el área de presupuesto</t>
        </r>
      </text>
    </comment>
    <comment ref="G10" authorId="0" shapeId="0">
      <text>
        <r>
          <rPr>
            <b/>
            <sz val="9"/>
            <color indexed="81"/>
            <rFont val="Tahoma"/>
            <family val="2"/>
          </rPr>
          <t>Leidy Viviana Ramirez Agudelo:</t>
        </r>
        <r>
          <rPr>
            <sz val="9"/>
            <color indexed="81"/>
            <rFont val="Tahoma"/>
            <family val="2"/>
          </rPr>
          <t xml:space="preserve">
Establecer la fecha estimada contemplada para que se inicie el proceso de selección y cotratación </t>
        </r>
      </text>
    </comment>
    <comment ref="H10" authorId="0" shapeId="0">
      <text>
        <r>
          <rPr>
            <b/>
            <sz val="9"/>
            <color indexed="81"/>
            <rFont val="Tahoma"/>
            <family val="2"/>
          </rPr>
          <t>Leidy Viviana Ramirez Agudelo:</t>
        </r>
        <r>
          <rPr>
            <sz val="9"/>
            <color indexed="81"/>
            <rFont val="Tahoma"/>
            <family val="2"/>
          </rPr>
          <t xml:space="preserve">
Detallar la duración o plazo estimada del contrato </t>
        </r>
      </text>
    </comment>
    <comment ref="I10" authorId="0" shapeId="0">
      <text>
        <r>
          <rPr>
            <b/>
            <sz val="9"/>
            <color indexed="81"/>
            <rFont val="Tahoma"/>
            <family val="2"/>
          </rPr>
          <t>Leidy Viviana Ramirez Agudelo:</t>
        </r>
        <r>
          <rPr>
            <sz val="9"/>
            <color indexed="81"/>
            <rFont val="Tahoma"/>
            <family val="2"/>
          </rPr>
          <t xml:space="preserve">
Definir si el presupuesto planeado se genera con recursos propios o por recursos no propiops (convenios). 
Detallar si es necesario en el campo de observaciones</t>
        </r>
      </text>
    </comment>
    <comment ref="V10" authorId="0" shapeId="0">
      <text>
        <r>
          <rPr>
            <b/>
            <sz val="9"/>
            <color indexed="81"/>
            <rFont val="Tahoma"/>
            <family val="2"/>
          </rPr>
          <t>Leidy Viviana Ramirez Agudelo:</t>
        </r>
        <r>
          <rPr>
            <sz val="9"/>
            <color indexed="81"/>
            <rFont val="Tahoma"/>
            <family val="2"/>
          </rPr>
          <t xml:space="preserve">
Detallar el responsable de contratar y supervisar el bien o servicio a contratar</t>
        </r>
      </text>
    </comment>
    <comment ref="W10" authorId="0" shapeId="0">
      <text>
        <r>
          <rPr>
            <b/>
            <sz val="9"/>
            <color indexed="81"/>
            <rFont val="Tahoma"/>
            <family val="2"/>
          </rPr>
          <t>Leidy Viviana Ramirez Agudelo:</t>
        </r>
        <r>
          <rPr>
            <sz val="9"/>
            <color indexed="81"/>
            <rFont val="Tahoma"/>
            <family val="2"/>
          </rPr>
          <t xml:space="preserve">
Señalara el periodo en el cual el contrato se ejecutara</t>
        </r>
      </text>
    </comment>
    <comment ref="AI10" authorId="0" shapeId="0">
      <text>
        <r>
          <rPr>
            <b/>
            <sz val="9"/>
            <color indexed="81"/>
            <rFont val="Tahoma"/>
            <family val="2"/>
          </rPr>
          <t>Leidy Viviana Ramirez Agudelo:</t>
        </r>
        <r>
          <rPr>
            <sz val="9"/>
            <color indexed="81"/>
            <rFont val="Tahoma"/>
            <family val="2"/>
          </rPr>
          <t xml:space="preserve">
Campo para detallar las respuestas generadas en campos anteriores, si se requiere</t>
        </r>
      </text>
    </comment>
  </commentList>
</comments>
</file>

<file path=xl/sharedStrings.xml><?xml version="1.0" encoding="utf-8"?>
<sst xmlns="http://schemas.openxmlformats.org/spreadsheetml/2006/main" count="4668" uniqueCount="778">
  <si>
    <t>N/A No Aplica</t>
  </si>
  <si>
    <t>5 GASTOS</t>
  </si>
  <si>
    <t xml:space="preserve"> 5 3 GASTOS DE FUNCIONAMIENTO</t>
  </si>
  <si>
    <t xml:space="preserve"> 5 3 1 GASTOS DE PERSONAL</t>
  </si>
  <si>
    <t>FECHA DE GENERACIÓN:</t>
  </si>
  <si>
    <t xml:space="preserve"> 5 3 1 1 </t>
  </si>
  <si>
    <t>SUBGERENCIA O ÀREA RESPONSABLE:</t>
  </si>
  <si>
    <t xml:space="preserve"> 5 3 1 1 01  Sueldos de Personal</t>
  </si>
  <si>
    <t xml:space="preserve"> 5 3 1 1 02 Horas Extras, Festivos y Recargos</t>
  </si>
  <si>
    <t>DESCRIPCIÓN DEL BIEN O SERVICIO</t>
  </si>
  <si>
    <t>CÓDIGO RUBRO</t>
  </si>
  <si>
    <t>NOMBRE RUBRO</t>
  </si>
  <si>
    <t xml:space="preserve">CÓDIGO FUENTE </t>
  </si>
  <si>
    <t>NOMBRE CODIGO FUENTE</t>
  </si>
  <si>
    <t>FECHA ESTIMADA DE INICIO DE PROCESO DE SELECCIÓN (CONTRATACIÓN)</t>
  </si>
  <si>
    <t>DURACIÓN ESTIMADA DEL CONTRATO</t>
  </si>
  <si>
    <t>FUENTE DE LOS RECURSOS</t>
  </si>
  <si>
    <t>RESPONSABLE</t>
  </si>
  <si>
    <t xml:space="preserve">CRONOGRAMA DE EJECUCIÓN </t>
  </si>
  <si>
    <t>OBSERVACIONES</t>
  </si>
  <si>
    <t xml:space="preserve"> 5 3 1 1 05 Vacaciones</t>
  </si>
  <si>
    <t>E</t>
  </si>
  <si>
    <t>F</t>
  </si>
  <si>
    <t>M</t>
  </si>
  <si>
    <t>A</t>
  </si>
  <si>
    <t>J</t>
  </si>
  <si>
    <t>S</t>
  </si>
  <si>
    <t>O</t>
  </si>
  <si>
    <t>N</t>
  </si>
  <si>
    <t>D</t>
  </si>
  <si>
    <t xml:space="preserve"> 5 3 1 1 06 Auxilio de Transporte</t>
  </si>
  <si>
    <t>Mterial P.O.P - Elementos destinados a promocionar una empresa, ​ que se entregan como obsequio con el logo para los usuarios y los funcionarios.</t>
  </si>
  <si>
    <t>2.1.2.02.01.003</t>
  </si>
  <si>
    <t>Otros bienes transportables (excepto productos metálicos, maquinaria y equipo)</t>
  </si>
  <si>
    <t>3899920</t>
  </si>
  <si>
    <t>Artículos varios de publicidad y propaganda</t>
  </si>
  <si>
    <t xml:space="preserve">Elaborar e implementar estrategias de comunicación y medios en las diferentes campañas informativas, educativas e institucionales de acuerdo con las necesidades generadas por la oficina asesora de comunicaciones de Terminales Medellín 
</t>
  </si>
  <si>
    <t>2.1.2.02.02.008</t>
  </si>
  <si>
    <t xml:space="preserve">Servicios prestados a las empresas y servicios de producción. </t>
  </si>
  <si>
    <t>83611</t>
  </si>
  <si>
    <t>Servicios integrales de publicidad</t>
  </si>
  <si>
    <t>Campañas Plan estrategico</t>
  </si>
  <si>
    <t xml:space="preserve">Activación de marca terminales Medellín en eventos de ciudad, como Feria de Flores, Fiestas, Festivales y demás eventos comunitarios.
</t>
  </si>
  <si>
    <t xml:space="preserve">Servicios prestados a las empresas y servicios de producción </t>
  </si>
  <si>
    <t>83619</t>
  </si>
  <si>
    <t>Otros servicios de publicidad</t>
  </si>
  <si>
    <t>Encuesta de percepción</t>
  </si>
  <si>
    <t>83700</t>
  </si>
  <si>
    <t>Servicios de investigación de mercados y encuestas de opinión pública</t>
  </si>
  <si>
    <t>Fotográfo como apoyo a la Oficina asesora de comunicacaciones - Técnico.</t>
  </si>
  <si>
    <t>83811</t>
  </si>
  <si>
    <t>Servicios fotográficos</t>
  </si>
  <si>
    <t xml:space="preserve">Apoyo a la Oficina Asesora de Comunicacaciones - Comunicador profesional con más de dos años de experiencia  </t>
  </si>
  <si>
    <t>83990</t>
  </si>
  <si>
    <t>Otros servicios profesionales, técnicos y empresariales n.c.p.</t>
  </si>
  <si>
    <t xml:space="preserve">Apoyo a la Oficina asesora de comunicaciones - Comunicador con menos de 2 años de experiencia </t>
  </si>
  <si>
    <t xml:space="preserve">Apoyo a la Oficina asesora de comunicacaciones - Comunicadora audiovisual con menos de 2 años de experiencia </t>
  </si>
  <si>
    <t>Apoyo Tecnico para la oficina asesora de comunicaciones en los eventos internos y externos</t>
  </si>
  <si>
    <t>Renovación membresía Medellín visitors &amp; Convention Bureau</t>
  </si>
  <si>
    <t>85560</t>
  </si>
  <si>
    <t>Servicios de promoción turística y de información al visitante</t>
  </si>
  <si>
    <t xml:space="preserve">Apoyo de bachiller con experiencia para apoyar la administración del auditorio </t>
  </si>
  <si>
    <t>85999</t>
  </si>
  <si>
    <t>Otros servicios de apoyo n.c.p.</t>
  </si>
  <si>
    <t>Decoración decembrina Terminales</t>
  </si>
  <si>
    <t>87390</t>
  </si>
  <si>
    <t>Servicios de instalación de otros bienes n.c.p.</t>
  </si>
  <si>
    <t>Servicios para la impresión digital de diferentes piezas publicitarias.</t>
  </si>
  <si>
    <t>Servicios de impresión litográfica n.c.p.</t>
  </si>
  <si>
    <t xml:space="preserve">TOTAL </t>
  </si>
  <si>
    <t xml:space="preserve"> 5 3 2 2 14 Campañas pedagógicas y de Sensibilización</t>
  </si>
  <si>
    <t xml:space="preserve"> 5 3 2 2 15 Comunicaciones</t>
  </si>
  <si>
    <t xml:space="preserve"> 5 3 2 2 16 Transporte</t>
  </si>
  <si>
    <t>(Firma del Responsable)</t>
  </si>
  <si>
    <t xml:space="preserve"> 5 3 2 2 17 Capacitaciones</t>
  </si>
  <si>
    <t>(Nombre del subgerente o Area responsable del plan)</t>
  </si>
  <si>
    <t xml:space="preserve"> 5 3 2 2 18 Servicio de Arrendamientos</t>
  </si>
  <si>
    <t>(Nombre de la subgerencia o Área)</t>
  </si>
  <si>
    <t xml:space="preserve"> 5 3 2 3 </t>
  </si>
  <si>
    <t xml:space="preserve"> 5 3 2 3 0 3 Impuesto de Renta y Complementarios</t>
  </si>
  <si>
    <t xml:space="preserve"> 5 3 3 1 </t>
  </si>
  <si>
    <t xml:space="preserve"> 5 3 3 1 0 1 Transferencias al Sector Público</t>
  </si>
  <si>
    <t xml:space="preserve"> 5 3 3 1 0 2 Transferencia Superintendencia de Transporte</t>
  </si>
  <si>
    <t xml:space="preserve"> 5 3 3 2 </t>
  </si>
  <si>
    <t xml:space="preserve"> 5 3 3 2 0 1 Pensión, Vejez, Invalidez y Muerte</t>
  </si>
  <si>
    <t xml:space="preserve"> 5 3 3 3 </t>
  </si>
  <si>
    <t xml:space="preserve"> 5 3 3 3 01 Cesantías</t>
  </si>
  <si>
    <t xml:space="preserve"> 5 3 3 4 </t>
  </si>
  <si>
    <t xml:space="preserve"> 5 3 3 4 01 Sentencias y Conciliaciones</t>
  </si>
  <si>
    <t xml:space="preserve"> 5 3 3 4 03 Patrimonio Autónomo</t>
  </si>
  <si>
    <t xml:space="preserve"> 5 4 GASTOS DE OPERACIÓN COMERCIAL</t>
  </si>
  <si>
    <t xml:space="preserve"> 5 4 1 GASTOS DE PERSONAL</t>
  </si>
  <si>
    <t xml:space="preserve"> 5 4 1 1 </t>
  </si>
  <si>
    <t xml:space="preserve"> 5 4 1 1 01 Sueldos de Personal</t>
  </si>
  <si>
    <t xml:space="preserve"> 5 4 1 1 02 Horas Extras, Festivos y Recargos</t>
  </si>
  <si>
    <t xml:space="preserve"> 5 4 1 1 03 Prima de Vacaciones</t>
  </si>
  <si>
    <t xml:space="preserve"> 5 4 1 1 04 Prima de Navidad</t>
  </si>
  <si>
    <t xml:space="preserve"> 5 4 1 1 05 Vacaciones</t>
  </si>
  <si>
    <t xml:space="preserve"> 5 4 1 1 06 Auxilio de Transporte</t>
  </si>
  <si>
    <t xml:space="preserve"> 5 4 1 1 08 Prima de Servicios</t>
  </si>
  <si>
    <t xml:space="preserve"> 5 4 1 1 09 Bonificación Especial por Recreación</t>
  </si>
  <si>
    <t xml:space="preserve"> 5 4 1 1 10 Sueldo Incapacidad Común</t>
  </si>
  <si>
    <t xml:space="preserve"> 5 4 1 1 11 Sueldo Incapacidad ATEP</t>
  </si>
  <si>
    <t xml:space="preserve"> 5 4 1 1 12 Sueldo Licencia de Maternidad</t>
  </si>
  <si>
    <t xml:space="preserve"> 5 4 1 1 13 Bonificación por Servicios Prestados</t>
  </si>
  <si>
    <t xml:space="preserve"> 5 4 1 2 </t>
  </si>
  <si>
    <t xml:space="preserve"> 5 4 1 2 02 Remuneración por Servicios Técnicos</t>
  </si>
  <si>
    <t xml:space="preserve"> 5 4 1 2 03 Honorarios</t>
  </si>
  <si>
    <t xml:space="preserve"> 5 4 1 3 </t>
  </si>
  <si>
    <t xml:space="preserve"> 5 4 1 3 01 Aporte Fondo de Pensiones</t>
  </si>
  <si>
    <t xml:space="preserve"> 5 4 1 3 02 Aportes  Cajas de Compensación Familiar</t>
  </si>
  <si>
    <t xml:space="preserve"> 5 4 1 3 03 Aportes Seguridad Social Salud</t>
  </si>
  <si>
    <t xml:space="preserve"> 5 4 1 3 04 Aportes A.R.L.</t>
  </si>
  <si>
    <t xml:space="preserve"> 5 4 1 3 05 Transferencias de Cesantías a Fondos</t>
  </si>
  <si>
    <t xml:space="preserve"> 5 4 1 3 06 Intereses Cesantías</t>
  </si>
  <si>
    <t xml:space="preserve"> 5 4 1 3 07 Aportes I.C.B.F.</t>
  </si>
  <si>
    <t xml:space="preserve"> 5 4 1 3 08 Aportes S.E.N.A.</t>
  </si>
  <si>
    <t xml:space="preserve"> 5 4 2 GASTOS GENERALES</t>
  </si>
  <si>
    <t xml:space="preserve"> 5 4 2 1 </t>
  </si>
  <si>
    <t xml:space="preserve"> 5 4 2 1 01 Equipos, Materiales y Suministros</t>
  </si>
  <si>
    <t xml:space="preserve"> 5 4 2 2 </t>
  </si>
  <si>
    <t xml:space="preserve"> 5 4 2 2 01 Mantenimiento Y Reparación</t>
  </si>
  <si>
    <t xml:space="preserve"> 5 4 2 2 02 Servicios Públicos</t>
  </si>
  <si>
    <t xml:space="preserve"> 5 4 2 2 03 Viáticos y Gastos de Viaje</t>
  </si>
  <si>
    <t xml:space="preserve"> 5 4 2 2 04 Públicidad y Propaganda</t>
  </si>
  <si>
    <t xml:space="preserve"> 5 4 2 2 05 Impresos y Publicaciones</t>
  </si>
  <si>
    <t xml:space="preserve"> 5 4 2 2 07 Seguros</t>
  </si>
  <si>
    <t xml:space="preserve"> 5 4 2 2 08 Otros Gastos Generales</t>
  </si>
  <si>
    <t xml:space="preserve"> 5 4 2 2 10 Cuotas de Copropiedad</t>
  </si>
  <si>
    <t xml:space="preserve"> 5 4 2 2 11 Servicio de Aseo</t>
  </si>
  <si>
    <t xml:space="preserve"> 5 4 2 2 12 Servicio de Vigilancia</t>
  </si>
  <si>
    <t xml:space="preserve"> 5 4 2 2 13 Servicio de Temporales</t>
  </si>
  <si>
    <t xml:space="preserve"> 5 4 2 2 14 Servicio de Grúas</t>
  </si>
  <si>
    <t xml:space="preserve"> 5 4 2 2 15 Servicio de Arrendamientos</t>
  </si>
  <si>
    <t xml:space="preserve"> 5 4 2 2 16 Gastos Financieros</t>
  </si>
  <si>
    <t xml:space="preserve"> 5 4 2 2 18 Comunicaciones</t>
  </si>
  <si>
    <t xml:space="preserve"> 5 4 2 2 19 Transporte</t>
  </si>
  <si>
    <t xml:space="preserve"> 5 4 2 2 20 Capacitaciones</t>
  </si>
  <si>
    <t xml:space="preserve"> 5 4 2 2 21 Campañas pedagógicas y de Sensibilización</t>
  </si>
  <si>
    <t xml:space="preserve"> 5 4 2 2 22 Suscripciones y Afiliaciones</t>
  </si>
  <si>
    <t xml:space="preserve"> 5 4 2 2 23 Gastos de asociación</t>
  </si>
  <si>
    <t xml:space="preserve"> 5 4 2 3 </t>
  </si>
  <si>
    <t xml:space="preserve"> 5 4 2 3 01 Impuesto Predial y Sobretasa</t>
  </si>
  <si>
    <t xml:space="preserve"> 5 4 2 3 02 Impuesto de Industria y Comercio</t>
  </si>
  <si>
    <t xml:space="preserve"> 5 4 2 3 03 Circulación y Tránsito</t>
  </si>
  <si>
    <t xml:space="preserve"> 5 4 2 3 04 Impuestos y Multas</t>
  </si>
  <si>
    <t xml:space="preserve"> 5 4 3TRANSFERENCIAS</t>
  </si>
  <si>
    <t xml:space="preserve"> 5 4 3 2 </t>
  </si>
  <si>
    <t xml:space="preserve"> 5 4 3 2 01Cesantías</t>
  </si>
  <si>
    <t xml:space="preserve"> 5 6 GASTOS DE INVERSIÓN</t>
  </si>
  <si>
    <t xml:space="preserve"> 5 6 1ADQUISICIÓN NUEVAS TECNOLOGÍAS</t>
  </si>
  <si>
    <t xml:space="preserve"> 5 6 1 0 01Adquisición de Nuevas Tecnologías</t>
  </si>
  <si>
    <t xml:space="preserve"> 5 6 2REMODELACIÓN Y CONSTRUCCIÓN DE INFRAESTRUCTURA FISICA</t>
  </si>
  <si>
    <t xml:space="preserve"> 5 6 2 0 01Remodelación y Construcción de Infraestructura Física</t>
  </si>
  <si>
    <t xml:space="preserve"> 5 6 3 GESTIÓN DEL TALENTO HUMANO</t>
  </si>
  <si>
    <t xml:space="preserve"> 5 6 3 7 03Fondo de Vivienda</t>
  </si>
  <si>
    <t xml:space="preserve"> 5 6 6 CONTROL A LA ILEGALIDAD EN EL TRANSPORTE INTERMUNICIPAL</t>
  </si>
  <si>
    <t xml:space="preserve"> 5 6 6 6 </t>
  </si>
  <si>
    <t xml:space="preserve"> 5 6 6 6 02Generar Negocios Rentables de Movilidad y Otros</t>
  </si>
  <si>
    <t xml:space="preserve"> 5 6 6 8 </t>
  </si>
  <si>
    <t xml:space="preserve"> 5 6 6 8 01Responsabilidad Social Empresarial</t>
  </si>
  <si>
    <t xml:space="preserve"> 5 6 8 IMPLEMENTAR EL PLAN DE MANEJO AMBIENTAL</t>
  </si>
  <si>
    <t xml:space="preserve"> 5 6 8 8 01 Implementar el Plan de Manejo Socioambiental</t>
  </si>
  <si>
    <t>6 DISPONIBILIDAD FINAL</t>
  </si>
  <si>
    <t xml:space="preserve"> 6 0 DISPONIBILIDAD FINAL</t>
  </si>
  <si>
    <t xml:space="preserve"> 6 0 0 DISPONIBILIDAD FINAL</t>
  </si>
  <si>
    <t xml:space="preserve"> 6 0 0 1 01 Bancos</t>
  </si>
  <si>
    <t>Mantenimiento silvicultural e integración con el sistema de riego y medios tecnológicos</t>
  </si>
  <si>
    <t>2.1.2.02.02.005</t>
  </si>
  <si>
    <t>Servicios de la construcción</t>
  </si>
  <si>
    <t>Otras obras de ingenier a civil</t>
  </si>
  <si>
    <t>Elementos de ferretería y mantenimiento:  Pintura, combustible, disolventes, brocas, discos, soldadura, aceite, grasa, cemento, arena, prefabricados, adoquines, losetas, madera, entre otros.</t>
  </si>
  <si>
    <t>2.1.2.02.02.006</t>
  </si>
  <si>
    <t>Servicios de alojamiento; servicios de suministro de comidas y bebidas; servicios de transporte; y servicios de distribución de electricidad, gas y agua</t>
  </si>
  <si>
    <t>Comercio al por menor de artículos de ferretaría y herramientas manuales en establecimientos especializados</t>
  </si>
  <si>
    <t>Suministro de elementos de aseo y limpieza</t>
  </si>
  <si>
    <t xml:space="preserve">Comercio al por menor de materiales de limpieza, en establecimientos no especializados.
</t>
  </si>
  <si>
    <t>Suministro de elementos cafetería</t>
  </si>
  <si>
    <t>Comercio al por menor de productos alimenticios n.c.p. en establecimientos especializados</t>
  </si>
  <si>
    <t>Suministro de elementos papelería y útiles de oficina</t>
  </si>
  <si>
    <t>62550</t>
  </si>
  <si>
    <t xml:space="preserve">Comercio al por menor de productos diversos de consumo, prestados a comisión o por contrata
</t>
  </si>
  <si>
    <t>Gastos bancarios</t>
  </si>
  <si>
    <t>2.1.2.02.02.007</t>
  </si>
  <si>
    <t>Servicios financieros y servicios conexos, servicios inmobiliarios y servicios de leasing</t>
  </si>
  <si>
    <t>71122</t>
  </si>
  <si>
    <t>servicios de depósito en cuentas de ahorro</t>
  </si>
  <si>
    <t xml:space="preserve">Alquiler de equipos de cómputo portátiles </t>
  </si>
  <si>
    <t>73124</t>
  </si>
  <si>
    <t>Servicios de arrendamiento sin opción de compra de computadores sin operario</t>
  </si>
  <si>
    <t>Prestación de servicios_ abogado para el apoyo a la gestión en asesoría jurídica</t>
  </si>
  <si>
    <t>Servicios de asesoramiento y representación jurídica relativos a otros campos del derecho</t>
  </si>
  <si>
    <t>Realización de eventos y actividades sociales y comunicacionales de activación _operador logístico</t>
  </si>
  <si>
    <t>Servicios de consultoría en gestión estratégica</t>
  </si>
  <si>
    <t xml:space="preserve">Auxilio Pagos por servicio de celular_Operador </t>
  </si>
  <si>
    <t>84131</t>
  </si>
  <si>
    <t>Servicios móviles de voz</t>
  </si>
  <si>
    <t>Internet banda ancha para el área locativa parques del rio Medellín</t>
  </si>
  <si>
    <t>84222</t>
  </si>
  <si>
    <t>Servicios de acceso a Internet de banda angosta</t>
  </si>
  <si>
    <t>Servicios de talento humano en misión para el apoyo de la operación de Terminales de Transporte de Medellín S.A. y sus unidades de negocio.</t>
  </si>
  <si>
    <t>Servicios de intermediación laboral</t>
  </si>
  <si>
    <t xml:space="preserve">Prestación del servicio de vigilancia </t>
  </si>
  <si>
    <t>Servicios de protección (guardas de seguridad)</t>
  </si>
  <si>
    <t xml:space="preserve">Control de plagas,  manejo de residuos, para la reducción de la presencia de plagas. </t>
  </si>
  <si>
    <t>Servicios de desinfección y exterminación</t>
  </si>
  <si>
    <t xml:space="preserve">Servicios de aseo y limpieza en las instalaciones del parque </t>
  </si>
  <si>
    <t>Servicios de limpieza general</t>
  </si>
  <si>
    <t xml:space="preserve">Mantenimiento predictivo, preventivo y correctivo al proyecto Parques del Río </t>
  </si>
  <si>
    <t>Servicios de mantenimiento y cuidado del paisaje</t>
  </si>
  <si>
    <t>PLAN DE ADQUISICIÓN DE BIENES Y SERVICIOS
SOTERRAO 668 
2023</t>
  </si>
  <si>
    <t>Gastos bancarios.</t>
  </si>
  <si>
    <t>Servicios de depósito en cuentas de ahorro</t>
  </si>
  <si>
    <t>PLAN DE ADQUISICIÓN DE BIENES Y SERVICIOS
Soterrado 665
2023</t>
  </si>
  <si>
    <t>PLAN DE ADQUISICIÓN DE BIENES Y SERVICIOS
Soterrado 662
2023</t>
  </si>
  <si>
    <t>SERVICIO ENERGIA ELECTRICA</t>
  </si>
  <si>
    <t>2.1.2.02.01.001</t>
  </si>
  <si>
    <t>Minerales; electricidad, gas y agua</t>
  </si>
  <si>
    <t>17100</t>
  </si>
  <si>
    <t>Energía eléctrica</t>
  </si>
  <si>
    <t>DOTACIÓN VESTIDO DE LABOR PARA LOS FUNCIONARIOS</t>
  </si>
  <si>
    <t>2.1.2.02.01.002</t>
  </si>
  <si>
    <t>Productos alimenticios, bebidas y tabaco; textiles, prendas de vestir y productos de cuero</t>
  </si>
  <si>
    <t>Uniformes de trabajo</t>
  </si>
  <si>
    <t>SUMINISTRO DE EQUIPOS, IMPLEMENTOS Y ELEMENTOS DE PROTECCIÓN PERSONAL, ENTRE OTROS.</t>
  </si>
  <si>
    <t>Partes y accesorios para artículos de protección personal</t>
  </si>
  <si>
    <t>DESCANZA PIES</t>
  </si>
  <si>
    <t>3191499</t>
  </si>
  <si>
    <t>Artículos de madera n.c.p.</t>
  </si>
  <si>
    <t>RECARGA Y CALIBRACIÓN DE OXIGENO</t>
  </si>
  <si>
    <t>3421003</t>
  </si>
  <si>
    <t>Oxígeno</t>
  </si>
  <si>
    <t>SERVICIO DE MANTENIMIENTO Y RECARGA DE EXTINTORES.</t>
  </si>
  <si>
    <t>Mezclas químicas para extintores</t>
  </si>
  <si>
    <t>ADQUISIÓN DE SILLAS</t>
  </si>
  <si>
    <t>Sillas metálicas giratorias</t>
  </si>
  <si>
    <t>ADQUISICIÓN PLANOTECA (PLAN ACCIÓN).</t>
  </si>
  <si>
    <t>Planotecas y muebles similares metálicos</t>
  </si>
  <si>
    <t>ELEMENTOS DEPORTIVOS.</t>
  </si>
  <si>
    <t>Elementos n.c.p. para juegos deportivos</t>
  </si>
  <si>
    <t>COMPRA DE EXTINTORES.</t>
  </si>
  <si>
    <t>2.1.2.02.01.004</t>
  </si>
  <si>
    <t>Productos metálicos y paquetes de software</t>
  </si>
  <si>
    <t>4392303</t>
  </si>
  <si>
    <t>Equipos extintores de incendios</t>
  </si>
  <si>
    <t>SUMINISTRO DE ELEMENTOS DE PAPELERÍA, ÚTILES DE OFICINA 28%</t>
  </si>
  <si>
    <t>61151</t>
  </si>
  <si>
    <t>Comercio al por mayor (excepto el realizado a cambio de una retribución o por contrata) de libros, periódicos, revistas y artículos de papelería</t>
  </si>
  <si>
    <t>SUMINISTRO DE ELEMENTOS DE CAFETERIA</t>
  </si>
  <si>
    <t>Comercio al por menor de café, té y otras especias, en establecimientos no especializados</t>
  </si>
  <si>
    <t>SUMINISTRO DE ELEMENTOS DE ASEO</t>
  </si>
  <si>
    <t>Comercio al por menor de materiales de limpieza, en establecimientos no especializados</t>
  </si>
  <si>
    <t xml:space="preserve">DOTACIÓN CALZADO DE LABOR PARA LOS FUNCIONARIOS </t>
  </si>
  <si>
    <t>Comercio al por menor de calzado, en establecimientos especializados</t>
  </si>
  <si>
    <t xml:space="preserve">INSUMOS PARA BOTIQUIN DE PRIMEROS AUXILIOS </t>
  </si>
  <si>
    <t>Comercio al por menor de productos farmacéuticos en establecimientos especializados</t>
  </si>
  <si>
    <t>Servicios de catering para eventos</t>
  </si>
  <si>
    <t>SERVICIO DE TRANSPORTE</t>
  </si>
  <si>
    <t>Servicios de transporte terrestre especial local de pasajeros</t>
  </si>
  <si>
    <t>COMPRA TIQUETES AEREOS</t>
  </si>
  <si>
    <t>Servicios de transporte aéreo de pasajeros, excepto los servicios de aerotaxi</t>
  </si>
  <si>
    <t>ACTUALIZACIÓN INTRUMENTOS ARCHIVISTICOS ( TABLAS DE VALORACIÓN)</t>
  </si>
  <si>
    <t>Servicios de gestión documental</t>
  </si>
  <si>
    <t>SOAT</t>
  </si>
  <si>
    <t>Servicio de seguro obligatorio de accidentes de tránsito (SOAT)</t>
  </si>
  <si>
    <t>PÓLIZA COLECTIVA AUTOMÓVILES.  LOS VEHÍCULOS PROPIEDAD DE TERMINALES DE TRANSPORTE DE MEDELLÍN S.A., ACTUALMENTE SON DIECISÉIS (16) Y SE ENCUENTRAN TODOS AMPARADOS POR ESTA PÓLIZA</t>
  </si>
  <si>
    <t>Servicios de seguros de vehículos automotores</t>
  </si>
  <si>
    <t xml:space="preserve">PÓLIZA DAÑOS MATERIALES COMBINADOS  </t>
  </si>
  <si>
    <t>Servicios de seguros contra incendio, terremoto o sustracción</t>
  </si>
  <si>
    <t xml:space="preserve">PÓLIZA DE RESPONSABILIDAD CIVIL SERVIDORES PÚBLICOS </t>
  </si>
  <si>
    <t>Servicios de seguros generales de responsabilidad civil</t>
  </si>
  <si>
    <t xml:space="preserve">PÓLIZA RESPONSABILIDAD CIVIL EXTRACONTRACTUAL </t>
  </si>
  <si>
    <t>PÓLIZA RESPONSABILIDAD CIVIL DEL PARQUEADERO P2 (INTERMEDIARIO “APARCA”)</t>
  </si>
  <si>
    <t>PÓLIZA DE CUMPLIMIENTO (Convenios)</t>
  </si>
  <si>
    <t>Servicios de seguros de cumplimiento</t>
  </si>
  <si>
    <t>PÓLIZA DE MANEJO SECTOR OFICIAL</t>
  </si>
  <si>
    <t>Otros servicios de seguros distintos de los seguros de vida n.c.p.</t>
  </si>
  <si>
    <t xml:space="preserve">PÓLIZA INFIDELIDAD RIESGOS FINANCIEROS. </t>
  </si>
  <si>
    <t xml:space="preserve">PÓLIZA DAÑOS TODO RIESGO CONTRATISTAS. </t>
  </si>
  <si>
    <t xml:space="preserve">TRANSPORTE DE VALORES </t>
  </si>
  <si>
    <t>OTRAS POLIZAS REQUERIDAS</t>
  </si>
  <si>
    <t xml:space="preserve">PRESTACION DE SERVICIOS PROFESIONALES COMO ABOGADO (A) ESPECIALIZADO </t>
  </si>
  <si>
    <t>PRESTACION DE SERVICIOS PROFESIONAL PARA APOYO JURÍDICO A LA SECRETARIA GENERAL PROFESIONAL CON EXPERIENCIA 2 AÑOS O MAS</t>
  </si>
  <si>
    <t>PRESTACION DE SERVICIOS PROFESIONAL PARA APOYO JURÍDICO A LA SECRETARIA GENERAL PROFESIONAL CON MENOS DE 2 AÑOS DE EXPERIENCIAPRESTACION DE SERVICIOS PROFESIONAL PARA APOYO JURÍDICO A LA SECRETARIA GENERAL PROFESIONAL CON MENOS DE 2 AÑOS DE EXPERIENCIA</t>
  </si>
  <si>
    <t>APOYAR A LA GERENCIA EN IDENTIFICAR, GESTIONAR, POTENCIALIZAR Y DESARROLLAR NUEVOS NEGOCIOS</t>
  </si>
  <si>
    <t>Servicios de gestión de desarrollo empresarial</t>
  </si>
  <si>
    <t>TELEFONIA FIJA</t>
  </si>
  <si>
    <t>Servicios de telefonía fija (acceso)</t>
  </si>
  <si>
    <t>TELEFONÍA CELULAR</t>
  </si>
  <si>
    <t>APOYO A LAS ACTIVIDADES PROPIAS DE LA GETIÓN DOCUMENTAL (FACTURACIÓN ELECTRONICA)</t>
  </si>
  <si>
    <t xml:space="preserve">Otros servicios profesonales, técnicos y empresariales. </t>
  </si>
  <si>
    <t>RENOVACIÓN SUSCRIPCIÓN PARA ACCEDER A CONSULTAS DE ACTUACIONES JUDICIALES Y PRONUNCIAMIENTOS</t>
  </si>
  <si>
    <t>Servicios de búsqueda de contenidos en portales web</t>
  </si>
  <si>
    <t>SUSCRIPCIÓN CERTIFICACIÓN ELECTRÓNICA DE TIEMPOS LABORADOS CETIL</t>
  </si>
  <si>
    <t>PERSONAL EN MISIÓN TTM</t>
  </si>
  <si>
    <t>PRESTACION DE SERVISIOS PROFESIONAL mas de 2 años de esperiencia PARA EL APOYO A LA GESTION CONTRACTUAL</t>
  </si>
  <si>
    <t>Servicios de preparación de documentos y otros servicios especializados de apoyo a oficina</t>
  </si>
  <si>
    <t>Servicio acueducto</t>
  </si>
  <si>
    <t>Servicios de distribución de agua por tubería (a comisión o por contrato)</t>
  </si>
  <si>
    <t>MANTENIMIENTO DE SILLAS</t>
  </si>
  <si>
    <t>2.1.2.02.02.009</t>
  </si>
  <si>
    <t>Servicio de mantenimiento y reparación de equipo de oficina y contabilidad, (excepto computadores y equipos periféricos)</t>
  </si>
  <si>
    <t>MANTENIMIENTO DEA</t>
  </si>
  <si>
    <t>8715402</t>
  </si>
  <si>
    <t>Servicio de mantenimiento y reparación de equipo de irradiación y equipo electrónico de uso médico y terapéutico</t>
  </si>
  <si>
    <t>REVISION Y CERTIFICACIÓN EQUIPOS DE ALTURAS</t>
  </si>
  <si>
    <t>8715999</t>
  </si>
  <si>
    <t>Servicio de mantenimiento y reparación de otros equipos n.c.p.</t>
  </si>
  <si>
    <t>ROPA DEPORTIVA Y ACCESORIOS PARA JUEGOS INTERTERMINALES</t>
  </si>
  <si>
    <t>Servicios de fabricación de prendas de vestir (excepto prendas de piel)</t>
  </si>
  <si>
    <t>CELEBRACIÓN DIA DE LA VIRGEN</t>
  </si>
  <si>
    <t>Servicios para la comunidad, sociales y personales</t>
  </si>
  <si>
    <t>PLAN DE EMERGENCIA Y PLAN DE AYUDA MUTUA</t>
  </si>
  <si>
    <t>Servicios de la administración pública relacionados con otros asuntos de orden público y seguridad</t>
  </si>
  <si>
    <t>CAPACITACIONES  (DIPLOMADOS, CURSOS, SEMINARIOS, TALLERES Y OTROS)</t>
  </si>
  <si>
    <t>Servicios de apoyo educativo</t>
  </si>
  <si>
    <t>ESTÍMULOS EDUCATIVOS</t>
  </si>
  <si>
    <t>EXAMENES MEDICOS PSICOSOMETRICOS Y TEÓRICO- PRÁCTICOS PARA CONDUCTORES, IMPLEMENTACION PLAN ESTRATÉGICO DE SEGURIDAD VIAL (PESV)</t>
  </si>
  <si>
    <t>Servicios médicos generales</t>
  </si>
  <si>
    <t>SERVICIO DE ALCANTARILLADO</t>
  </si>
  <si>
    <t>Servicios de alcantarillado y tratamiento de aguas residuales</t>
  </si>
  <si>
    <t>AFILIACIONES Y SUSCRIPCIONES (CONALTER)</t>
  </si>
  <si>
    <t>Servicios proporcionados por organizaciones gremiales, comerciales y de empleadores</t>
  </si>
  <si>
    <t>APARCA -SUSCRIPCIÒN</t>
  </si>
  <si>
    <t>ADMINISTRACION COPROPIEDAD (SUR Y NORTE)</t>
  </si>
  <si>
    <t>CONTRATO COMFAMA PARA EL DESARROLLO DEL PLAN DE BIENESTAR INSTITUCIONAL DE TERMINALES DE TRANSPORTE DE MEDELLÍN S.A.</t>
  </si>
  <si>
    <t>Servicios de funcionamiento de instalaciones deportivas y recreativas</t>
  </si>
  <si>
    <t>SERVICIOS DE APOYO LOGÍSTICO DÍA DE LA FAMILIA</t>
  </si>
  <si>
    <t>Otros servicios de diversión y entretenimiento n.c.p.</t>
  </si>
  <si>
    <t>SERVICIOS DE APOYO LOGÍSTICO DÍA DE LOS NIÑOS</t>
  </si>
  <si>
    <t>SERVICIOS DE APOYO LOGÍSTICO INTEGRACIÓN CON LOS EMPLEADOS EN DICIEMBRE</t>
  </si>
  <si>
    <t xml:space="preserve">DÍA DEL SERVIDOR PÚBLICO </t>
  </si>
  <si>
    <t>SERVICIOS DE APOYO LOGÍSTICO PARA LA REALIZACION DE UNA JORNADA DE ENTRENAMIENTO PARA EL PERSONAL (REENTRENAMIENTO)</t>
  </si>
  <si>
    <t>VIÁTICOS, GASTOS DE VIAJE Y REPRESENTACION</t>
  </si>
  <si>
    <t>2.1.2.02.02.010</t>
  </si>
  <si>
    <t>Viáticos de los funcionarios en comisión</t>
  </si>
  <si>
    <t>SENTENCIAS</t>
  </si>
  <si>
    <t>2.1.3.13.01.001</t>
  </si>
  <si>
    <t>Sentencias</t>
  </si>
  <si>
    <t>CONCILIACIONES</t>
  </si>
  <si>
    <t>2.1.3.13.01.002</t>
  </si>
  <si>
    <t>Conciliaciones</t>
  </si>
  <si>
    <t>IMPUESTO PREDIAL</t>
  </si>
  <si>
    <t>2.1.8.01.52</t>
  </si>
  <si>
    <t>Impuesto predial unificado</t>
  </si>
  <si>
    <t>GASTOS LEGALES, LICENCIAS, PERMISOS, AUTORIZACIONES, NOTARIALES Y JUDICIALES</t>
  </si>
  <si>
    <t>2.1.8.03</t>
  </si>
  <si>
    <t>Tasas y derechos administrativos</t>
  </si>
  <si>
    <t>Higienizadores</t>
  </si>
  <si>
    <t>3533104</t>
  </si>
  <si>
    <t>Ambientadores provistos de dispositivos eléctricos</t>
  </si>
  <si>
    <t>Realizar mantenimiento mensual a los equipos  de aires acondicionados existentes</t>
  </si>
  <si>
    <t>54632</t>
  </si>
  <si>
    <t>Servicios de instalación de ventilación y aire acondicionado</t>
  </si>
  <si>
    <t>Carpinteria metalica para las novedades en esa materia</t>
  </si>
  <si>
    <t>54760</t>
  </si>
  <si>
    <t>Servicios de carpintería de madera y carpintería metálica</t>
  </si>
  <si>
    <t>Suministro de elementos de ferretería para las actividades de mantenimiento llevadas a cabo por el personal de planta.</t>
  </si>
  <si>
    <t>62265</t>
  </si>
  <si>
    <t>Comercio al por menor de artículos de ferretería y herramientas manuales en establecimientos especializados</t>
  </si>
  <si>
    <t>Contratacion de personal de profesión arquitecto o afines, para apoyo a la Subgerencia Técnica y Operativa</t>
  </si>
  <si>
    <t>83211</t>
  </si>
  <si>
    <t>Servicios de asesoría en arquitectura</t>
  </si>
  <si>
    <t>Contratacion de personal de profesión ing.Civil o afines, para apoyo a la Subgerencia Técnica y Operativa</t>
  </si>
  <si>
    <t>83321</t>
  </si>
  <si>
    <t>Servicios de ingeniería en proyectos de construcción</t>
  </si>
  <si>
    <t>Servicios de telecomunicaciones móviles; acceso y utilización</t>
  </si>
  <si>
    <t>Servicio de Vigilancia</t>
  </si>
  <si>
    <t>Servicios de desinfección y exterminación. (Desinfección).</t>
  </si>
  <si>
    <t>85310</t>
  </si>
  <si>
    <t>Servicios de desinfección y exterminación. (Control de plagas)</t>
  </si>
  <si>
    <t>Servicio de Aseo</t>
  </si>
  <si>
    <t>85330</t>
  </si>
  <si>
    <t>Contratación y ejecución de mantenimiento para subestaciones eléctricas</t>
  </si>
  <si>
    <t>8715202</t>
  </si>
  <si>
    <t>Servicios de mantenimiento y reparación de maquinaria y aparatos eléctricos n.c.p.</t>
  </si>
  <si>
    <t>mantenimiento para plantas eléctricas.</t>
  </si>
  <si>
    <t>Servicio de mantenimiento y reparación de motores, transformadores y generadores eléctricos</t>
  </si>
  <si>
    <t>Contratación y ejecución de mantenimiento para equipos de respaldo de energia (UPS-Unidades de potencia ininterrumpida)</t>
  </si>
  <si>
    <t>Servicio de mantenimiento y reparación de baterías y acumuladores eléctricos</t>
  </si>
  <si>
    <t>Contratación y ejecución de mantenimiento de sistema de paneles solares y luminarias</t>
  </si>
  <si>
    <t>8715205</t>
  </si>
  <si>
    <t>Servicio de mantenimiento y reparación de equipos eléctricos de iluminación</t>
  </si>
  <si>
    <t>Contratacion y ejecucion de mantenimiento de bombas sumergibles</t>
  </si>
  <si>
    <t>8715602</t>
  </si>
  <si>
    <t>Servicio de mantenimiento y reparación de equipos de fuerza hidráulica y de potencia neumática, bombas, compresores y válvulas</t>
  </si>
  <si>
    <t>Contratación y ejecución de mantenimiento de ascensor zona ferrea</t>
  </si>
  <si>
    <t>8715701</t>
  </si>
  <si>
    <t>Servicio de mantenimiento y reparación de ascensores</t>
  </si>
  <si>
    <t>Servicios de recolección de otros desechos peligrosos</t>
  </si>
  <si>
    <t>94211</t>
  </si>
  <si>
    <t>Servicios de recolección de desechos hospitalarios y otros desechos biológicos peligrosos</t>
  </si>
  <si>
    <t>Servicios generales de recolección de otros desechos (residuos organicos Férrea).</t>
  </si>
  <si>
    <t>94239</t>
  </si>
  <si>
    <t>Servicios generales de recolección de otros desechos</t>
  </si>
  <si>
    <t>PLAN DE ADQUISICIÓN DE BIENES Y SERVICIOS
Subgerecia Técinca y Operativa 500
2023</t>
  </si>
  <si>
    <t>Suministro de papelería taquilla recaudos (Propalcote esmalatado</t>
  </si>
  <si>
    <t>Otros bienes transportables (excepto productos metálicos, maquinaria y equipo).</t>
  </si>
  <si>
    <t>Papel especial para impresión n.c.p.</t>
  </si>
  <si>
    <t xml:space="preserve">Suministro de papelería Parqueadero P2 </t>
  </si>
  <si>
    <t>Suministro de papelería Parqueadero P2</t>
  </si>
  <si>
    <t>3219104</t>
  </si>
  <si>
    <t>Papel térmico o termosensible</t>
  </si>
  <si>
    <t>Caja menor papelería y demas</t>
  </si>
  <si>
    <t>Comercio al por menor de productos diversos de consumo, prestados a comisión o por contrata</t>
  </si>
  <si>
    <t>Caja menor Alimentación</t>
  </si>
  <si>
    <t>Otros servicios de suministro de comidas</t>
  </si>
  <si>
    <t>Caja menor Servicios de transporte terrestre interurbano regular de pasajeros</t>
  </si>
  <si>
    <t xml:space="preserve"> Servicios de transporte terrestre local regular de pasajeros</t>
  </si>
  <si>
    <t>Caja menor parqueaderos</t>
  </si>
  <si>
    <t>Servicios de parqueaderos</t>
  </si>
  <si>
    <t>Caja menor peajes</t>
  </si>
  <si>
    <t>67490</t>
  </si>
  <si>
    <t>Otros servicios de apoyo al transporte por carretera n.c.p</t>
  </si>
  <si>
    <t>Peajes Flypass</t>
  </si>
  <si>
    <t>Gastos financieros</t>
  </si>
  <si>
    <t>71129</t>
  </si>
  <si>
    <t>Otros servicios de depósito n.c.p.</t>
  </si>
  <si>
    <t>Arrendamiento parqueaderos 4sur</t>
  </si>
  <si>
    <t>72112</t>
  </si>
  <si>
    <t>Servicios de alquiler o arrendamiento con o sin opción de compra, relativos a bienes inmuebles no residenciales (diferentes a vivienda), propios o arrendados</t>
  </si>
  <si>
    <t xml:space="preserve">Gastos de asociación parqueaderos </t>
  </si>
  <si>
    <t>72213</t>
  </si>
  <si>
    <t>Servicios de administración de propiedades de tiempo compartido a comisión o por contrato</t>
  </si>
  <si>
    <t>Gastos de asociación Baños</t>
  </si>
  <si>
    <t>Servicios de revisoría fiscal</t>
  </si>
  <si>
    <t>82210</t>
  </si>
  <si>
    <t>Servicios de auditoría financiera</t>
  </si>
  <si>
    <t>Apoyo administrativo financiero Profesional</t>
  </si>
  <si>
    <t>82221</t>
  </si>
  <si>
    <t>Servicios de contabilidad</t>
  </si>
  <si>
    <t>Apoyo administrativo financiero Técnico</t>
  </si>
  <si>
    <t>Prestación de servicios de proveedor tecnológico de plataforma de facturación electrónica</t>
  </si>
  <si>
    <t>Otros servicios de alojamiento y suministro de infraestructura en tecnología de la información (TI)</t>
  </si>
  <si>
    <t>Transporte, cambio de monedas y billetes de baja denominación</t>
  </si>
  <si>
    <t>Servicios de vehículos blindados</t>
  </si>
  <si>
    <t>Consulta data credito</t>
  </si>
  <si>
    <t>85910</t>
  </si>
  <si>
    <t>Servicios de información crediticia</t>
  </si>
  <si>
    <t>Mantenimiento Maquinas contadora de billetes</t>
  </si>
  <si>
    <t>8712001</t>
  </si>
  <si>
    <t>Renovación suscripción cámara de comercio</t>
  </si>
  <si>
    <t>95110</t>
  </si>
  <si>
    <t>Renovación suscripción federación nacional de comerciantes</t>
  </si>
  <si>
    <t>Caja menor Servicios certificados camara, notariales, libertad, renovación matricula</t>
  </si>
  <si>
    <t>97990</t>
  </si>
  <si>
    <t>Otros servicios diversos n.c.p.</t>
  </si>
  <si>
    <t>Patrimonio autónomo</t>
  </si>
  <si>
    <t>2.1.3.11.02.001.02</t>
  </si>
  <si>
    <t>Capitalización de otros patrimonios autónomos pensionales</t>
  </si>
  <si>
    <t>Prestamos hipotecarios</t>
  </si>
  <si>
    <t>2.1.6.01.04.002</t>
  </si>
  <si>
    <t>Crédito hipotecario para sus empleados</t>
  </si>
  <si>
    <t>Prestamos personales</t>
  </si>
  <si>
    <t>2.1.6.01.04.003</t>
  </si>
  <si>
    <t>Fondo de préstamos</t>
  </si>
  <si>
    <t>Impuesto de renta y complementarios</t>
  </si>
  <si>
    <t>2.1.8.01.01</t>
  </si>
  <si>
    <t>Impuesto sobre la renta y complementarios</t>
  </si>
  <si>
    <t>Iva honorarios convenios</t>
  </si>
  <si>
    <t>2.1.8.01.09</t>
  </si>
  <si>
    <t>Impuesto nacional del consumo</t>
  </si>
  <si>
    <t>Industria y comercio</t>
  </si>
  <si>
    <t>2.1.8.01.54</t>
  </si>
  <si>
    <t>Impuesto de industria y comercio</t>
  </si>
  <si>
    <t>Transferencia Sector Público (Cuota Fiscalización)</t>
  </si>
  <si>
    <t>2.1.8.04.01</t>
  </si>
  <si>
    <t>Cuota de fiscalización y auditaje</t>
  </si>
  <si>
    <t xml:space="preserve">Transferencia Superintendencia </t>
  </si>
  <si>
    <t>2.1.8.04.09</t>
  </si>
  <si>
    <t>Contribución - Superintendencia de puertos y transporte.</t>
  </si>
  <si>
    <t>PLAN DE ADQUISICIÓN DE BIENES Y SERVICIOS
Subgerecia Financiera y Comercial 400
2023</t>
  </si>
  <si>
    <t>Adquisición de equipos celulares para conductores del parque automotor de Terminales de Transporte de Medellín S.A.</t>
  </si>
  <si>
    <t>Productos metalicos y paquetes de software</t>
  </si>
  <si>
    <t>Teléfonos para redes celulares o para otras redes inalámbricas</t>
  </si>
  <si>
    <t>1 mes</t>
  </si>
  <si>
    <t>Recursos propios</t>
  </si>
  <si>
    <t xml:space="preserve">Asesora de convenios y proyectos </t>
  </si>
  <si>
    <t>X</t>
  </si>
  <si>
    <t>Suministro de combustible para Terminales Medellin y sus unidades de negocio.</t>
  </si>
  <si>
    <t>Servicios de venta y distribucion; alojamiento; servicios de suministro de comidas y bebidas;servicios de transporte y servicios de distribucion de electricidad, gas y agua</t>
  </si>
  <si>
    <t>Comercio al por menor de combustibles para vehículos automotores,  aceites y grasas  lubricantes y productos relacionados en establecimientos especializados</t>
  </si>
  <si>
    <t>12 meses</t>
  </si>
  <si>
    <t>Se tomó como referencia el consumo de los años 2021 y 2022. Se prevee un incremento del 50% en el precio del combustible para el año 2023. Dentro del valor presupuestado se contempló el consumo correspondiente a vehículos, planta eléctrica y guadañas de la entidad.</t>
  </si>
  <si>
    <t>Prestación del servicio de transporte de carga para atender las necesidades operativas  de Terminales de Transporte y sus unidades de negocio.</t>
  </si>
  <si>
    <t>Otros servicios de alquiler de vehículos de trasporte con operario n,c,p,</t>
  </si>
  <si>
    <t>.Se proyectan 240 horas de reemplazo mensuales y 240 adicionales en los meses de enero, agosto y diciembre, al ser los meses con un efecto estacional. El valor de la hora de reemplazo, en adelante debe incluir auxiliar, razón por la cual el valor de la hora tiene un  incremento mayor, estableciéndose en $70.000/hora. En la proyección se contempla la contratación de un camión grande para la prestación del servicio de balance de carga, dado el último contrato firmado con el AMVA</t>
  </si>
  <si>
    <t xml:space="preserve">Prestación de servicios para la realización de la revisión técnicomecánica a los vehículos pertenecientes al parque automotor de Terminales de Transporte de Medellín S.A. </t>
  </si>
  <si>
    <t>Servicios prestados a las empresas y servicios de produccion</t>
  </si>
  <si>
    <t>Servicios de inspección técnica de vehículos de transporte terrestre</t>
  </si>
  <si>
    <t>La revisión tecnicomecánica de los vehículos tipo grúa y de balance de carga, se realiza en la medida que se cumple la vigencia de la anterior . Se toma como base el valor pagado por el servicio en la vigencia actual y se proyecta una variación del 13%; no obstante, se aclara que  la tarifa definitiva la define el Gobierno Nacional</t>
  </si>
  <si>
    <t>Plan de datos celulares para conductores del parque automotor de Terminales de Transporte de Medellín S.A.</t>
  </si>
  <si>
    <t>Otros servicios de telecomunicaciones</t>
  </si>
  <si>
    <t>Para la vigencia 2023 se contempla el pago de solo 5 lineas.</t>
  </si>
  <si>
    <t>Prestación de servicios de sistema de posicionamiento global (GPS - global positioning system) para los vehículos de propiedad de Terminales de Transporte de Medellín.</t>
  </si>
  <si>
    <t>Servicios de sistemas de seguridad</t>
  </si>
  <si>
    <t>El promedio mensual de pagos de la vigencia actual es de $755.179. Valor que se toma como referencia y se le aplica un incremento del 13%</t>
  </si>
  <si>
    <t>Mantenimiento preventivo y correctivo  al parque automotor de Terminales de Transporte de Medellín S.A. y sus diferentes unidades de negocio</t>
  </si>
  <si>
    <t>Servicio de mantenimiento y reparación de vehículos automotores n,c,p,</t>
  </si>
  <si>
    <t>Involucra el mantenimiento del sistema hidráulico para los vehículos tipo grúa considerando, entre otros, mantenimientos como: engrasar (cada 2 meses), cambio de gancho y cambio de cable (2 veces al año). Asimismo involucra el mantenimiento mecánico de los vehículos tipo grúa y los de balance de carga.  La proyección se realizó con base en las necesidades identificadas por el apoyo a la supervisión.</t>
  </si>
  <si>
    <t>Impuestos vehículos</t>
  </si>
  <si>
    <t>Impuesto sobre vehiculos automotores</t>
  </si>
  <si>
    <t>Otros servicios diversos n,c,p,</t>
  </si>
  <si>
    <t>inmediata</t>
  </si>
  <si>
    <t>PLAN DE ADQUISICIÓN DE BIENES Y SERVICIOS OFICINA ASESORA DE CONVENIOS Y PROYECTOS CC 101
2023</t>
  </si>
  <si>
    <t>DURACIÓN ESTIMADA DEL CONTRATO
(meses)</t>
  </si>
  <si>
    <t>Servicios Publicos Energia- acueducto -otros</t>
  </si>
  <si>
    <t>Recursos Público- Privados</t>
  </si>
  <si>
    <t>Asesora de Convenios</t>
  </si>
  <si>
    <t xml:space="preserve"> 5 3 2 1 </t>
  </si>
  <si>
    <t>Prestación del servicio terrestre especial de pasajeros.</t>
  </si>
  <si>
    <t>Servicios de alojamiento; servicios de suministro de comidas y bebidas; servicios de transporte</t>
  </si>
  <si>
    <t>64112</t>
  </si>
  <si>
    <t>Servicios de transporte terrestre local regular de pasajeros</t>
  </si>
  <si>
    <t>Caja Menor Cable Palmitas - Peajes</t>
  </si>
  <si>
    <t xml:space="preserve"> 5 3 2 2 01 Suscripciones y Afiliaciones</t>
  </si>
  <si>
    <t>Gastos Financieros</t>
  </si>
  <si>
    <t>Servicios de depósito en cuenta de ahorros</t>
  </si>
  <si>
    <t xml:space="preserve"> 5 3 1 3 07 Aportes I.C.B.F.</t>
  </si>
  <si>
    <t>Servicio de Outsourcing en la modalidad de arrendamiento de impresoras multifuncionales</t>
  </si>
  <si>
    <t>Servicios de arrendamiento sin opción de compra de maquinaria y equipo de oficina sin operario (excepto computadoras)</t>
  </si>
  <si>
    <t>73123</t>
  </si>
  <si>
    <t>Profesional Universitario TIC</t>
  </si>
  <si>
    <t xml:space="preserve">Servicio interventoria universidad nacional </t>
  </si>
  <si>
    <t>83129</t>
  </si>
  <si>
    <t>Otros servicios de consultoría empresarial</t>
  </si>
  <si>
    <t xml:space="preserve"> 5 3 1 3 06 Intereses Cesantías</t>
  </si>
  <si>
    <t>Honorarios para el rediseño de pozos sépticos</t>
  </si>
  <si>
    <t>Internet banda ancha</t>
  </si>
  <si>
    <t>Servicios de acceso a Internet de banda ancha</t>
  </si>
  <si>
    <t xml:space="preserve">Servicios de talento humano en misión </t>
  </si>
  <si>
    <t xml:space="preserve"> 5 3 1 1 12 Prima de Servicios</t>
  </si>
  <si>
    <t>Prestación del servicio de vigilancia</t>
  </si>
  <si>
    <t>Servicios de protección 
(guardas de seguridad)</t>
  </si>
  <si>
    <t>Abogado Especializado</t>
  </si>
  <si>
    <t xml:space="preserve"> 5 3 1 1 14 Estímulos Educativos</t>
  </si>
  <si>
    <t>Servicios de acueducto</t>
  </si>
  <si>
    <t>86330</t>
  </si>
  <si>
    <t xml:space="preserve">Servicio de mantenimiento del cable </t>
  </si>
  <si>
    <t>8714999</t>
  </si>
  <si>
    <t>Servicio de mantenimiento y reparación de otro equipo de transporte n.c.p., excepto vehículos automotores y motocicletas (cable palmitas)</t>
  </si>
  <si>
    <t xml:space="preserve">Suministro de productos alimenticios - Caja Menor </t>
  </si>
  <si>
    <t xml:space="preserve"> 62229 </t>
  </si>
  <si>
    <t>construcción de los pozos Septicos en las instalaciones cable palmitas</t>
  </si>
  <si>
    <t>2.3.2.0202.005</t>
  </si>
  <si>
    <t>Servicios de la construcción</t>
  </si>
  <si>
    <t>53290</t>
  </si>
  <si>
    <t>Otras obras de ingeniería civil</t>
  </si>
  <si>
    <t>RECURSOS A ADMINISTRAR</t>
  </si>
  <si>
    <t>HONORARIOS POR ADMINISTRACIÓN (8%)</t>
  </si>
  <si>
    <t>IVA 19% SOBRE LOS HONORARIOS</t>
  </si>
  <si>
    <t>VALOR TOTAL</t>
  </si>
  <si>
    <t>PLAN DE ADQUISIONES DE ENERO  A FEBRERO DE 2023. 929
CONTRATO INTERADMINSITRATIVO Nro.4600095174 de 2022</t>
  </si>
  <si>
    <t>PLAN DE ADQUISIONES DE ENERO  A MAYO DE 2023. 928
CONTRATO INTERADMINSITRATIVO Nro.4600090511 de 2021</t>
  </si>
  <si>
    <t>PLAN DE ADQUISICIÓN DE BIENES Y SERVICIOS C.C 867- CONTRATO INTERADMINISTRATIVO 4600094431 DE 2022</t>
  </si>
  <si>
    <t>Servicio de energía eléctrica</t>
  </si>
  <si>
    <t>2 MESES</t>
  </si>
  <si>
    <t>Asesor de Convenios y Proyectos</t>
  </si>
  <si>
    <t>Servicios financieros y servicios conexos,
servicios inmobiliarios y servicios de leasing</t>
  </si>
  <si>
    <t xml:space="preserve">Servicios depósito en cuenta de ahorro </t>
  </si>
  <si>
    <t>Póliza de responsabilidad civil</t>
  </si>
  <si>
    <t>71355</t>
  </si>
  <si>
    <t>Internet banda ancha para el área locativa de Escaleras Eléctricas</t>
  </si>
  <si>
    <t>Servicios de talento humano en misión</t>
  </si>
  <si>
    <t>Jorge Luis Ramírez Vélez</t>
  </si>
  <si>
    <t>Mantenimiento predictivo, preventivo y correctivo al proyecto Escaleras Eléctricas</t>
  </si>
  <si>
    <t>PLAN DE ADQUISICIÓN DE BIENES Y SERVICIOS- CONTRATO INTERADMINISTRATIVO 4600089731 DE 2021 C.C 866</t>
  </si>
  <si>
    <t>Suministro de Hardware y partes de Hardware, redes y sus accesorios.</t>
  </si>
  <si>
    <t>45269</t>
  </si>
  <si>
    <t>Otros dispositivos periféricos de entrada o salida de datos</t>
  </si>
  <si>
    <t>Adquisición de licencia magic info</t>
  </si>
  <si>
    <t>47829</t>
  </si>
  <si>
    <t>Otros paquetes de software de aplicaciones</t>
  </si>
  <si>
    <t>Licencia - Soporte y actualizacion  de firewall</t>
  </si>
  <si>
    <t>Licenciamiento Suite de Adobe -3 licencias(por suscripción)</t>
  </si>
  <si>
    <t>licencias antivirus</t>
  </si>
  <si>
    <t xml:space="preserve">Licencias Office 365 </t>
  </si>
  <si>
    <t>licencia operativa autocad</t>
  </si>
  <si>
    <t>licencia comunicaciones imágenes</t>
  </si>
  <si>
    <t>Realizar compra de certificado SSL para instalar en servidores que exponen servicios.</t>
  </si>
  <si>
    <t>Auditoria de Seguimiento (ICONTEC) - ISO 9001 Y 14001</t>
  </si>
  <si>
    <t>83111</t>
  </si>
  <si>
    <t>Servicios de consultoría estratégica en gestión</t>
  </si>
  <si>
    <t>Auditoria Interna ISO 9001, 14001 Y decreto 1072</t>
  </si>
  <si>
    <t>Apoyo Profesional Especializado a la Subgerencia de Planeación y Desarrollo</t>
  </si>
  <si>
    <t>Servicios de soporte en tecnologías de la información (TI)</t>
  </si>
  <si>
    <t>Mantenimiento HERMES</t>
  </si>
  <si>
    <t>83132</t>
  </si>
  <si>
    <t>Mantenimiento y actualizacion Software SAFIX</t>
  </si>
  <si>
    <t>Mantenimiento y soporte  INTEGRA</t>
  </si>
  <si>
    <t>Mantenimiento y soporte QfDocument</t>
  </si>
  <si>
    <t>Mantenimiento y soporte QlikSense</t>
  </si>
  <si>
    <t>Renovacion licencia Software de Backup</t>
  </si>
  <si>
    <t>Soporte y horas de desarrollo Software SAFIX</t>
  </si>
  <si>
    <t>83141</t>
  </si>
  <si>
    <t xml:space="preserve">Servicios de diseño y desarrollo de TI para aplicaciones </t>
  </si>
  <si>
    <t>Mantenimiento, soporte  y actualización software convenios de CEPOS, AVI, Parking, ZER-SW PROPIO DE TERMINALES PERO SE CONTRATA SOPORTE</t>
  </si>
  <si>
    <t>Software convenios Soporte y mantenimiento  actualización ZER- Bogotá</t>
  </si>
  <si>
    <t xml:space="preserve">Hosting y renovacion de Dominio para portal- ARRENDAMIENTO </t>
  </si>
  <si>
    <t>83151</t>
  </si>
  <si>
    <t>Servicios de alojamiento de sitios web (hosting)</t>
  </si>
  <si>
    <t>Servicio LAN to LAN Terminal Norte - Terminal Sur- CONECTIVIDAD  RED</t>
  </si>
  <si>
    <t>84140</t>
  </si>
  <si>
    <t>Servicios de redes privadas</t>
  </si>
  <si>
    <t xml:space="preserve">Contingencia Internet </t>
  </si>
  <si>
    <t>84290</t>
  </si>
  <si>
    <t>Otros servicios de telecomunicaciones a través de Internet</t>
  </si>
  <si>
    <t>Mantenimiento preventivo y correctivo de Impresoras de la operación.  Mantenimiento biométricos, scaneer y video proyectores</t>
  </si>
  <si>
    <t>87130</t>
  </si>
  <si>
    <t>Servicios de mantenimiento y reparación de computadores y equipos periféricos</t>
  </si>
  <si>
    <t>Mantenimiento CCTV</t>
  </si>
  <si>
    <t>8715303</t>
  </si>
  <si>
    <t>Servicio de mantenimiento de cámaras de televisión y de video de uso comercial</t>
  </si>
  <si>
    <t>Mantenimiento planta telefónica</t>
  </si>
  <si>
    <t>8715399</t>
  </si>
  <si>
    <t>Servicios de mantenimiento y reparación de equipos y aparatos de telecomunicaciones n.c.p.</t>
  </si>
  <si>
    <t>Mantenimiento plataforma de automatización operativa</t>
  </si>
  <si>
    <t>8715698</t>
  </si>
  <si>
    <t>Servicio de mantenimiento y reparación especializado de máquinas de uso especial n.c.p.</t>
  </si>
  <si>
    <t>Mantenimiento de  los arcos detectores de metales en Salas de abordaje</t>
  </si>
  <si>
    <t>Renovación Afiliacion a ICONTEC</t>
  </si>
  <si>
    <t>Renovación Certificado de Responsabilidad Social</t>
  </si>
  <si>
    <t>Recursos Propios</t>
  </si>
  <si>
    <t>PLAN DE ADQUISICIÓN DE BIENES Y SERVICIOS
Subgerencia de Planeación y Desarrollo.
2023</t>
  </si>
  <si>
    <t xml:space="preserve">Enero-Febrero </t>
  </si>
  <si>
    <t>Subgerencia de Planeación y Desarrollo</t>
  </si>
  <si>
    <t>x</t>
  </si>
  <si>
    <t>Dependiendo la necesidad</t>
  </si>
  <si>
    <t>Agosto</t>
  </si>
  <si>
    <t>Esta actividad esta afectada por el cambio del dólar. Se proyecta con el 20%</t>
  </si>
  <si>
    <t>Febrero-Mayo</t>
  </si>
  <si>
    <t>Diciembre</t>
  </si>
  <si>
    <t>El 2022 se estima gastar 42.000.000 Se proyecta con el 20% por valor del dólar</t>
  </si>
  <si>
    <t>Enero</t>
  </si>
  <si>
    <t>Requiere cambio de vigencia</t>
  </si>
  <si>
    <t>Octubre</t>
  </si>
  <si>
    <t>Noviembre</t>
  </si>
  <si>
    <t xml:space="preserve">Servicios de soporte de TI </t>
  </si>
  <si>
    <t>Depende de Financiera si requiere cambio vigencia</t>
  </si>
  <si>
    <t>se adicionan 10millones para suplir funcionalidades nuevas (carta laboral)</t>
  </si>
  <si>
    <t>Adicional por si se requiere desarrollo de nuevas funcionalidades - 50 horas de desarrollo
cotizar hora con manar</t>
  </si>
  <si>
    <t>Julio</t>
  </si>
  <si>
    <t>Esta actividad esta afectada por el cambio del dólar. Se proyecto con el 20%</t>
  </si>
  <si>
    <t xml:space="preserve">Se va a validar adicionar 50 horas para desarrollos de parking. </t>
  </si>
  <si>
    <t>Validar renovacion contrato hasta abril</t>
  </si>
  <si>
    <t>Hosting no esta grabado actualmente con IVA</t>
  </si>
  <si>
    <t>requiere cambio de vigencia</t>
  </si>
  <si>
    <t>posible aumento canal</t>
  </si>
  <si>
    <t>Mayo</t>
  </si>
  <si>
    <t>4 meses</t>
  </si>
  <si>
    <t>pendiente informe contratista estado actual para posible mejora del sistema CCTV</t>
  </si>
  <si>
    <t>pendiente validar costo casetas TN</t>
  </si>
  <si>
    <t>pendiente validar con contratista automatización</t>
  </si>
  <si>
    <t>Septiembre</t>
  </si>
  <si>
    <t>47830</t>
  </si>
  <si>
    <t>PLAN DE ADQUISICIÓN DE BIENES Y SERVICIOS
Comunicaiones 100.
2023</t>
  </si>
  <si>
    <t>GASTOS FINANCIEROS (4X1000)</t>
  </si>
  <si>
    <t>Suministro, instalación, mantenimiento y operación de las estaciones metereologicas y sensores de visibilidad.</t>
  </si>
  <si>
    <t>83430</t>
  </si>
  <si>
    <t>Servicios meteorológicos y pronósticos del tiempo</t>
  </si>
  <si>
    <t>Topografía LIDAR.</t>
  </si>
  <si>
    <t>83421</t>
  </si>
  <si>
    <t>Servicios de topografía del suelo</t>
  </si>
  <si>
    <t>Levantamiento condiciones adicionales del sitio:
- Perfil geológico-geotécnico de la zona.
- Inventario hídrico e hidrológico.
- Estudio básico de identificación de flora y fauna del área en estudio.
- Inventario y elaboración de fichas prediales.
- Identificación de usos del suelo.
- Identificación de zonas de posible riesgo de afectación al patrimonio arqueológico.</t>
  </si>
  <si>
    <t>83223</t>
  </si>
  <si>
    <t>Servicios de planeación de proyectos de construcción territorial</t>
  </si>
  <si>
    <t>Etapa 2 – Viabilidad técnica</t>
  </si>
  <si>
    <t>Etapa 3 – Primera Fase Plan Maestro Aeroportuario</t>
  </si>
  <si>
    <t>SUPERVICIÓN TÉCNICA</t>
  </si>
  <si>
    <t>83323</t>
  </si>
  <si>
    <t>Servicios de ingeniería en proyectos de transporte</t>
  </si>
  <si>
    <t>PLAN DE ADQUISICIÓN DE BIENES Y SERVICIOS
Olaya Herrrera
2023</t>
  </si>
  <si>
    <t>Ingresos corrientes</t>
  </si>
  <si>
    <t>1 año</t>
  </si>
  <si>
    <t>9 (meses)</t>
  </si>
  <si>
    <t>Recusrsos públicos</t>
  </si>
  <si>
    <t>Asesosr oficina de convenios y proyectos</t>
  </si>
  <si>
    <t>2 (meses)</t>
  </si>
  <si>
    <t>Recursos públicos</t>
  </si>
  <si>
    <t>TOTAL PRESUPUESTO 2023
(enero- febrero) sin GMF</t>
  </si>
  <si>
    <t>HONORARIOS</t>
  </si>
  <si>
    <t>IVA HONORARIOS</t>
  </si>
  <si>
    <t>GMF (NO INCLUIDO EN LA SUMATORIA DEL VALOR DE RECURSOS A ADMINISTRAR_DADO QUE SOBRE DICHO VALOR NO S ECOBRA 8% DE ADMON)</t>
  </si>
  <si>
    <t>TOTAL PRESUPUESTO 2023
(enero- febrero)</t>
  </si>
  <si>
    <t>01/01_2023</t>
  </si>
  <si>
    <t>7 (meses)</t>
  </si>
  <si>
    <t>9 meses</t>
  </si>
  <si>
    <t xml:space="preserve">Recursos propios </t>
  </si>
  <si>
    <t>2 meses</t>
  </si>
  <si>
    <t>10 meses</t>
  </si>
  <si>
    <t>Subgerencia Financiera</t>
  </si>
  <si>
    <t>PLAN DE ADQUISICIÓN DE BIENES Y SERVICIOS</t>
  </si>
  <si>
    <t>AUDITORIA DEL SG-SST</t>
  </si>
  <si>
    <t>PRESTACION DE SERVICIOS PROFESIONAL PARA APOYAR EL SISTEMA DE GESTIÓN DE LA SEGURIDAD Y SALUD EN EL TRABAJO (SG-SST) PROFESIONAL CON EXPERIENCIA DE 2 AÑOS O MAS</t>
  </si>
  <si>
    <t>Servicios de consultoría en administración del recurso humano</t>
  </si>
  <si>
    <t>SOPORTE Y APOYO A SALUD OCUPACIONAL E IMPLEMENTACIÓN DEL RIESGO PSICOSOCIAL</t>
  </si>
  <si>
    <t>APOYO A LAS ACTIVIDADES PROPIAS DE LA GETIÓN DOCUMENTAL (ORGANIZACIÓN PLANOS)</t>
  </si>
  <si>
    <t>PERSONAL EN MISIÓN TTM 2024</t>
  </si>
  <si>
    <t>ACTUALIZAR PLAN DE SEGURIDAD VIAL</t>
  </si>
  <si>
    <t>Servicios de consultoría en seguridad</t>
  </si>
  <si>
    <t>Asociaciones culturales y recreativas (excepto las asociaciones deportivas o de juegos)</t>
  </si>
  <si>
    <t>INSCRIPCIONES JUEGOS INTERTERMINALES</t>
  </si>
  <si>
    <t>02 de enero de 2023</t>
  </si>
  <si>
    <t xml:space="preserve">Bienes </t>
  </si>
  <si>
    <t>15 de enero de 2023</t>
  </si>
  <si>
    <t>Gestión Humana</t>
  </si>
  <si>
    <t>28 de febrero de 2023</t>
  </si>
  <si>
    <t>Profesional univer. SST</t>
  </si>
  <si>
    <t>14 de junio de 2023</t>
  </si>
  <si>
    <t>Archivo</t>
  </si>
  <si>
    <t>15 de julio de 2023</t>
  </si>
  <si>
    <t>20 de enero de 2023</t>
  </si>
  <si>
    <t>02 de  enero de 2023</t>
  </si>
  <si>
    <t>Secretaria General</t>
  </si>
  <si>
    <t>01 de marzo de 2023</t>
  </si>
  <si>
    <t>15  de febrero de 2023</t>
  </si>
  <si>
    <t>15 de noviembre de 2023</t>
  </si>
  <si>
    <t>09 de enero de 2023</t>
  </si>
  <si>
    <t>15 de febrero de 2023  y 15 de octubre de 2023</t>
  </si>
  <si>
    <t>16 de enero de 2015</t>
  </si>
  <si>
    <t>16 de enero de 2023</t>
  </si>
  <si>
    <t>02 de enero de  2023</t>
  </si>
  <si>
    <t>13 de junio de 2023</t>
  </si>
  <si>
    <t>13 de septiembre de 2023</t>
  </si>
  <si>
    <t>02  de enero de 2023</t>
  </si>
  <si>
    <t>Convenios</t>
  </si>
  <si>
    <t>31/03/2023 ó 15/11/2023</t>
  </si>
  <si>
    <t>03 de julio de 2023</t>
  </si>
  <si>
    <t>01 de junio de 2023</t>
  </si>
  <si>
    <t>15 de marzo de 2023</t>
  </si>
  <si>
    <t>02 de octubre de 2023</t>
  </si>
  <si>
    <t>01 de noviembre de 2023</t>
  </si>
  <si>
    <t>15 de mayo de 2023</t>
  </si>
  <si>
    <t>15 de junio de 2023</t>
  </si>
  <si>
    <t>Gerencia</t>
  </si>
  <si>
    <t>01 de febrero de 2023</t>
  </si>
  <si>
    <t xml:space="preserve">CLASIFICACIÓN (FUNCIONAMIENTO-OPERACIÓN COMERCIAL) </t>
  </si>
  <si>
    <t>ADICIONES</t>
  </si>
  <si>
    <t>REDUCCIONES</t>
  </si>
  <si>
    <t>PRESUPUESTO DEFINITIVO</t>
  </si>
  <si>
    <t>CONTRATO</t>
  </si>
  <si>
    <t>COMPROMISOS</t>
  </si>
  <si>
    <t>LIBERACIONES</t>
  </si>
  <si>
    <t>PRESUPUESTO EJECUTADO (compromiso-liberaciones)</t>
  </si>
  <si>
    <t>CDP</t>
  </si>
  <si>
    <t>DISPONIBLE CDP</t>
  </si>
  <si>
    <t>DISPONIBLE COMPROMETIDO</t>
  </si>
  <si>
    <t>% DE EJECUCIÓN. compro/presu final</t>
  </si>
  <si>
    <t>PRESUPUESTO INICIAL</t>
  </si>
  <si>
    <t xml:space="preserve">PRESUPUESTO INICIAL </t>
  </si>
  <si>
    <r>
      <t xml:space="preserve">SUMINISTRO DE REFRIGERIOS Y ALIMENTACIÓN PARA ATENDER LAS CAPACITACIONES, REUNIONES Y OTROS EVENTOS EN LA ENTIDAD TALES COMO JUNTA DIRECTIVA, ASAMBLEA, Y DEMAS ACTIVIDADDES QUE ASI LO REQUIERAN POR PARTE DE GERENCIA GENERAL, SECRETARIA GENERAL Y DEMAS SUBGERENCIAS Y AREAS ADMINISTRATIVAS </t>
    </r>
    <r>
      <rPr>
        <b/>
        <sz val="11"/>
        <color indexed="8"/>
        <rFont val="Calibri"/>
        <family val="2"/>
        <scheme val="minor"/>
      </rPr>
      <t>(CATERING)</t>
    </r>
  </si>
  <si>
    <t>Outsoursing de impresión  - Equipo, tinta, mantenimiento y soporte- ARRENDAMIENTO</t>
  </si>
  <si>
    <t xml:space="preserve">Mantenimiento plataforma de virtualizacion (servidores)-SOPORTE </t>
  </si>
  <si>
    <t>PLAN DE ADQUISICIÓN DE BIENES Y SERVICIOS ENCICLA 938-2020</t>
  </si>
  <si>
    <t>ADICIONA</t>
  </si>
  <si>
    <t>DISMINUYE</t>
  </si>
  <si>
    <t>PRESUPUESTO FINAL</t>
  </si>
  <si>
    <t xml:space="preserve">Gastos Financieros </t>
  </si>
  <si>
    <t>Servicios financieros (excepto los servicios de la banca de inversión, servicios de seguros y servicios de pensiones)</t>
  </si>
  <si>
    <t>Gastos financieros convenio interadministrativo 938-2020</t>
  </si>
  <si>
    <t xml:space="preserve"> </t>
  </si>
  <si>
    <t xml:space="preserve">DEPENDENCIA </t>
  </si>
  <si>
    <t>COMUNICACIONES</t>
  </si>
  <si>
    <t xml:space="preserve">ASESOR DE CONVENIOS </t>
  </si>
  <si>
    <t xml:space="preserve">SECRETARIA GENERAL </t>
  </si>
  <si>
    <t xml:space="preserve">SUBGERENCIA DE PLANEACION Y DESARROLLO </t>
  </si>
  <si>
    <t xml:space="preserve">SUBGERENCIA FINANCIERA Y COMERCIAL </t>
  </si>
  <si>
    <t>SUBGERENCIA TÉCNICA Y OPERATIVA</t>
  </si>
  <si>
    <t>CABLE PALMITA 928</t>
  </si>
  <si>
    <t>CABLE PALMITA 929</t>
  </si>
  <si>
    <t>ENCICLA 855</t>
  </si>
  <si>
    <t>ESCALERAS ELÉCTRICAS 866</t>
  </si>
  <si>
    <t>ESCALERAS ELÉCTRICAS 867</t>
  </si>
  <si>
    <t>SOTERRADO 662</t>
  </si>
  <si>
    <t>SOTERRADO 665</t>
  </si>
  <si>
    <t>SOTERRADO 668</t>
  </si>
  <si>
    <t>OLAYA</t>
  </si>
  <si>
    <t xml:space="preserve">PLAN DE ADQUISICIONES Y SERVICIOS
 TERMINALES MEDELLIN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</si>
</sst>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 _€_-;\-* #,##0\ _€_-;_-* &quot;-&quot;\ _€_-;_-@_-"/>
    <numFmt numFmtId="44" formatCode="_-* #,##0.00\ &quot;€&quot;_-;\-* #,##0.00\ &quot;€&quot;_-;_-* &quot;-&quot;??\ &quot;€&quot;_-;_-@_-"/>
    <numFmt numFmtId="43" formatCode="_-* #,##0.00\ _€_-;\-* #,##0.00\ _€_-;_-* &quot;-&quot;??\ _€_-;_-@_-"/>
    <numFmt numFmtId="164" formatCode="_(&quot;$&quot;\ * #,##0.00_);_(&quot;$&quot;\ * \(#,##0.00\);_(&quot;$&quot;\ * &quot;-&quot;??_);_(@_)"/>
    <numFmt numFmtId="165" formatCode="_-[$$-240A]\ * #,##0.00_-;\-[$$-240A]\ * #,##0.00_-;_-[$$-240A]\ * &quot;-&quot;??_-;_-@_-"/>
    <numFmt numFmtId="166" formatCode="_(&quot;$&quot;\ * #,##0_);_(&quot;$&quot;\ * \(#,##0\);_(&quot;$&quot;\ * &quot;-&quot;??_);_(@_)"/>
    <numFmt numFmtId="167" formatCode="_-* #,##0.00_-;\-* #,##0.00_-;_-* &quot;-&quot;??_-;_-@_-"/>
    <numFmt numFmtId="168" formatCode="_-[$$-240A]\ * #,##0_-;\-[$$-240A]\ * #,##0_-;_-[$$-240A]\ * &quot;-&quot;??_-;_-@_-"/>
    <numFmt numFmtId="169" formatCode="_-&quot;$&quot;\ * #,##0_-;\-&quot;$&quot;\ * #,##0_-;_-&quot;$&quot;\ * &quot;-&quot;_-;_-@_-"/>
    <numFmt numFmtId="170" formatCode="_-* #,##0_-;\-* #,##0_-;_-* &quot;-&quot;_-;_-@_-"/>
    <numFmt numFmtId="171" formatCode="00"/>
    <numFmt numFmtId="172" formatCode="#,###\ &quot;COP&quot;"/>
    <numFmt numFmtId="173" formatCode="#,##0.00\ \€"/>
    <numFmt numFmtId="174" formatCode="[$-C0A]d\-mmm\-yy;@"/>
    <numFmt numFmtId="175" formatCode="_-* #,##0\ _€_-;\-* #,##0\ _€_-;_-* &quot;-&quot;??\ _€_-;_-@_-"/>
  </numFmts>
  <fonts count="43">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1"/>
      <name val="Calibri"/>
      <family val="2"/>
      <scheme val="minor"/>
    </font>
    <font>
      <b/>
      <sz val="11"/>
      <name val="Calibri"/>
      <family val="2"/>
      <scheme val="minor"/>
    </font>
    <font>
      <b/>
      <sz val="12"/>
      <name val="Calibri"/>
      <family val="2"/>
      <scheme val="minor"/>
    </font>
    <font>
      <b/>
      <sz val="10"/>
      <name val="Calibri"/>
      <family val="2"/>
      <scheme val="minor"/>
    </font>
    <font>
      <sz val="11"/>
      <color indexed="8"/>
      <name val="Calibri"/>
      <family val="2"/>
    </font>
    <font>
      <b/>
      <sz val="10"/>
      <color theme="1"/>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1"/>
      <color rgb="FF0070C0"/>
      <name val="Calibri"/>
      <family val="2"/>
      <scheme val="minor"/>
    </font>
    <font>
      <b/>
      <sz val="9"/>
      <color indexed="81"/>
      <name val="Tahoma"/>
      <family val="2"/>
    </font>
    <font>
      <sz val="9"/>
      <color indexed="81"/>
      <name val="Tahoma"/>
      <family val="2"/>
    </font>
    <font>
      <sz val="10"/>
      <color theme="1"/>
      <name val="Arial"/>
      <family val="2"/>
    </font>
    <font>
      <sz val="11"/>
      <color indexed="8"/>
      <name val="Calibri"/>
      <family val="2"/>
      <scheme val="minor"/>
    </font>
    <font>
      <sz val="10"/>
      <color indexed="8"/>
      <name val="Calibri"/>
      <family val="2"/>
    </font>
    <font>
      <b/>
      <sz val="10"/>
      <color indexed="8"/>
      <name val="Calibri"/>
      <family val="2"/>
    </font>
    <font>
      <sz val="12"/>
      <name val="Arial Narrow"/>
      <family val="2"/>
    </font>
    <font>
      <sz val="12"/>
      <color theme="1"/>
      <name val="Arial Narrow"/>
      <family val="2"/>
    </font>
    <font>
      <sz val="10"/>
      <name val="Arial Narrow"/>
      <family val="2"/>
    </font>
    <font>
      <sz val="9"/>
      <color indexed="10"/>
      <name val="Geneva"/>
    </font>
    <font>
      <sz val="10"/>
      <color theme="1"/>
      <name val="Verdana"/>
      <family val="2"/>
    </font>
    <font>
      <b/>
      <sz val="10"/>
      <color theme="1"/>
      <name val="Verdana"/>
      <family val="2"/>
    </font>
    <font>
      <b/>
      <sz val="14"/>
      <color theme="1"/>
      <name val="Verdana"/>
      <family val="2"/>
    </font>
    <font>
      <b/>
      <sz val="11"/>
      <color theme="1"/>
      <name val="Calibri"/>
      <family val="2"/>
      <scheme val="minor"/>
    </font>
    <font>
      <sz val="11"/>
      <color rgb="FF000000"/>
      <name val="Calibri"/>
      <family val="2"/>
      <scheme val="minor"/>
    </font>
    <font>
      <b/>
      <sz val="11"/>
      <color indexed="8"/>
      <name val="Calibri"/>
      <family val="2"/>
      <scheme val="minor"/>
    </font>
    <font>
      <sz val="11"/>
      <name val="Calibri"/>
      <family val="2"/>
    </font>
    <font>
      <sz val="11"/>
      <color theme="1"/>
      <name val="Calibri"/>
      <family val="2"/>
    </font>
    <font>
      <b/>
      <sz val="11"/>
      <name val="Calibri"/>
      <family val="2"/>
    </font>
    <font>
      <b/>
      <sz val="12"/>
      <name val="Calibri"/>
      <family val="2"/>
    </font>
    <font>
      <b/>
      <sz val="10"/>
      <name val="Calibri"/>
      <family val="2"/>
    </font>
    <font>
      <b/>
      <sz val="10"/>
      <color theme="1"/>
      <name val="Calibri"/>
      <family val="2"/>
    </font>
    <font>
      <sz val="10"/>
      <name val="Calibri"/>
      <family val="2"/>
    </font>
    <font>
      <sz val="10"/>
      <color theme="1"/>
      <name val="Calibri"/>
      <family val="2"/>
    </font>
    <font>
      <sz val="11"/>
      <color rgb="FFFF0000"/>
      <name val="Calibri"/>
      <family val="2"/>
    </font>
    <font>
      <sz val="10"/>
      <color rgb="FFFF0000"/>
      <name val="Calibri"/>
      <family val="2"/>
    </font>
    <font>
      <sz val="11"/>
      <color rgb="FF0070C0"/>
      <name val="Calibri"/>
      <family val="2"/>
    </font>
    <font>
      <b/>
      <sz val="11"/>
      <color theme="1"/>
      <name val="Calibri"/>
      <family val="2"/>
    </font>
    <font>
      <b/>
      <sz val="11"/>
      <color indexed="8"/>
      <name val="Calibri"/>
      <family val="2"/>
    </font>
  </fonts>
  <fills count="16">
    <fill>
      <patternFill patternType="none"/>
    </fill>
    <fill>
      <patternFill patternType="gray125"/>
    </fill>
    <fill>
      <patternFill patternType="solid">
        <fgColor theme="0"/>
        <bgColor indexed="64"/>
      </patternFill>
    </fill>
    <fill>
      <patternFill patternType="solid">
        <fgColor theme="0" tint="-0.34998626667073579"/>
        <bgColor theme="6"/>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0" tint="-0.499984740745262"/>
        <bgColor indexed="64"/>
      </patternFill>
    </fill>
    <fill>
      <patternFill patternType="solid">
        <fgColor rgb="FFFFFFFF"/>
        <bgColor rgb="FF000000"/>
      </patternFill>
    </fill>
    <fill>
      <patternFill patternType="solid">
        <fgColor theme="6"/>
        <bgColor theme="6"/>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49" fontId="24" fillId="0" borderId="0" applyFill="0" applyBorder="0" applyProtection="0">
      <alignment horizontal="left" vertical="center"/>
    </xf>
    <xf numFmtId="0" fontId="25" fillId="0" borderId="0" applyNumberFormat="0" applyFill="0" applyBorder="0" applyProtection="0">
      <alignment horizontal="left" vertical="center"/>
    </xf>
    <xf numFmtId="0" fontId="25" fillId="0" borderId="0" applyNumberFormat="0" applyFill="0" applyBorder="0" applyProtection="0">
      <alignment horizontal="right" vertical="center"/>
    </xf>
    <xf numFmtId="0" fontId="24" fillId="0" borderId="1" applyNumberFormat="0" applyFill="0" applyProtection="0">
      <alignment horizontal="left" vertical="center"/>
    </xf>
    <xf numFmtId="0" fontId="16" fillId="0" borderId="1" applyNumberFormat="0" applyFont="0" applyFill="0" applyAlignment="0" applyProtection="0"/>
    <xf numFmtId="0" fontId="23" fillId="0" borderId="0"/>
    <xf numFmtId="167" fontId="16" fillId="0" borderId="0" applyFont="0" applyFill="0" applyBorder="0" applyAlignment="0" applyProtection="0"/>
    <xf numFmtId="170" fontId="16" fillId="0" borderId="0" applyFont="0" applyFill="0" applyBorder="0" applyAlignment="0" applyProtection="0"/>
    <xf numFmtId="172" fontId="16" fillId="0" borderId="0" applyFont="0" applyFill="0" applyBorder="0" applyAlignment="0" applyProtection="0"/>
    <xf numFmtId="169" fontId="16" fillId="0" borderId="0" applyFont="0" applyFill="0" applyBorder="0" applyAlignment="0" applyProtection="0"/>
    <xf numFmtId="14" fontId="24" fillId="0" borderId="0" applyFill="0" applyBorder="0" applyProtection="0">
      <alignment horizontal="right" vertical="center"/>
    </xf>
    <xf numFmtId="22" fontId="24" fillId="0" borderId="0" applyFill="0" applyBorder="0" applyProtection="0">
      <alignment horizontal="right" vertical="center"/>
    </xf>
    <xf numFmtId="4" fontId="24" fillId="0" borderId="0" applyFill="0" applyBorder="0" applyProtection="0">
      <alignment horizontal="right" vertical="center"/>
    </xf>
    <xf numFmtId="4" fontId="24" fillId="0" borderId="1" applyFill="0" applyProtection="0">
      <alignment horizontal="right" vertical="center"/>
    </xf>
    <xf numFmtId="173" fontId="24" fillId="0" borderId="0" applyFill="0" applyBorder="0" applyProtection="0">
      <alignment horizontal="right" vertical="center"/>
    </xf>
    <xf numFmtId="173" fontId="24" fillId="0" borderId="1" applyFill="0" applyProtection="0">
      <alignment horizontal="right" vertical="center"/>
    </xf>
    <xf numFmtId="0" fontId="25" fillId="8" borderId="0" applyNumberFormat="0" applyBorder="0" applyProtection="0">
      <alignment horizontal="center" vertical="center"/>
    </xf>
    <xf numFmtId="0" fontId="25" fillId="9" borderId="0" applyNumberFormat="0" applyBorder="0" applyProtection="0">
      <alignment horizontal="center" vertical="center" wrapText="1"/>
    </xf>
    <xf numFmtId="0" fontId="24" fillId="9" borderId="0" applyNumberFormat="0" applyBorder="0" applyProtection="0">
      <alignment horizontal="right" vertical="center" wrapText="1"/>
    </xf>
    <xf numFmtId="0" fontId="25" fillId="10" borderId="0" applyNumberFormat="0" applyBorder="0" applyProtection="0">
      <alignment horizontal="center" vertical="center"/>
    </xf>
    <xf numFmtId="0" fontId="25" fillId="11" borderId="0" applyNumberFormat="0" applyBorder="0" applyProtection="0">
      <alignment horizontal="center" vertical="center" wrapText="1"/>
    </xf>
    <xf numFmtId="0" fontId="25" fillId="11" borderId="0" applyNumberFormat="0" applyBorder="0" applyProtection="0">
      <alignment horizontal="right" vertical="center" wrapText="1"/>
    </xf>
    <xf numFmtId="0" fontId="26" fillId="11" borderId="1" applyNumberFormat="0" applyProtection="0">
      <alignment horizontal="left" vertical="center"/>
    </xf>
    <xf numFmtId="167"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171" fontId="22" fillId="0" borderId="0" applyFill="0">
      <alignment horizontal="center" vertical="center" wrapText="1"/>
    </xf>
    <xf numFmtId="1" fontId="22" fillId="2" borderId="0" applyFill="0">
      <alignment horizontal="center" vertical="center"/>
    </xf>
    <xf numFmtId="0" fontId="3" fillId="0" borderId="0"/>
    <xf numFmtId="0" fontId="16" fillId="0" borderId="0"/>
    <xf numFmtId="3" fontId="24" fillId="0" borderId="0" applyFill="0" applyBorder="0" applyProtection="0">
      <alignment horizontal="right" vertical="center"/>
    </xf>
    <xf numFmtId="3" fontId="24" fillId="0" borderId="1" applyFill="0" applyProtection="0">
      <alignment horizontal="right" vertical="center"/>
    </xf>
    <xf numFmtId="9" fontId="16" fillId="0" borderId="0" applyFont="0" applyFill="0" applyBorder="0" applyAlignment="0" applyProtection="0"/>
    <xf numFmtId="41" fontId="1"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473">
    <xf numFmtId="0" fontId="0" fillId="0" borderId="0" xfId="0"/>
    <xf numFmtId="0" fontId="0" fillId="2" borderId="0" xfId="0" applyFont="1" applyFill="1"/>
    <xf numFmtId="0" fontId="0" fillId="0" borderId="0" xfId="0" applyFont="1"/>
    <xf numFmtId="0" fontId="0" fillId="0" borderId="0" xfId="0" applyFont="1" applyAlignment="1">
      <alignment horizontal="center" vertical="center"/>
    </xf>
    <xf numFmtId="4" fontId="0" fillId="0" borderId="0" xfId="0" applyNumberFormat="1" applyFont="1" applyAlignment="1"/>
    <xf numFmtId="0" fontId="0" fillId="0" borderId="0" xfId="0" applyFont="1" applyAlignment="1">
      <alignment vertical="center"/>
    </xf>
    <xf numFmtId="0" fontId="4" fillId="0" borderId="0" xfId="4" applyFont="1" applyFill="1" applyBorder="1" applyAlignment="1">
      <alignment horizontal="center" vertical="center" wrapText="1"/>
    </xf>
    <xf numFmtId="0" fontId="5" fillId="0" borderId="0" xfId="0" applyFont="1" applyFill="1" applyBorder="1" applyAlignment="1" applyProtection="1">
      <alignment horizontal="right" vertical="center" wrapText="1"/>
      <protection locked="0"/>
    </xf>
    <xf numFmtId="4" fontId="0" fillId="0" borderId="0" xfId="0" applyNumberFormat="1" applyFont="1"/>
    <xf numFmtId="0" fontId="4" fillId="0" borderId="0" xfId="4" applyFont="1" applyAlignment="1">
      <alignment wrapText="1"/>
    </xf>
    <xf numFmtId="0" fontId="0" fillId="0" borderId="0" xfId="0" applyFont="1" applyAlignment="1">
      <alignment vertical="center" wrapText="1"/>
    </xf>
    <xf numFmtId="0" fontId="4" fillId="2" borderId="0" xfId="4" applyFont="1" applyFill="1" applyAlignment="1">
      <alignment wrapText="1"/>
    </xf>
    <xf numFmtId="0" fontId="0" fillId="2" borderId="0" xfId="0" applyFont="1" applyFill="1" applyAlignment="1">
      <alignment vertical="center" wrapText="1"/>
    </xf>
    <xf numFmtId="0" fontId="4" fillId="0" borderId="0" xfId="4" applyFont="1"/>
    <xf numFmtId="0" fontId="4" fillId="0" borderId="0" xfId="4" applyFont="1" applyFill="1" applyAlignment="1">
      <alignment horizontal="left" vertical="center" wrapText="1"/>
    </xf>
    <xf numFmtId="0" fontId="4" fillId="2" borderId="0" xfId="4" applyFont="1" applyFill="1"/>
    <xf numFmtId="166" fontId="4" fillId="0" borderId="0" xfId="4" applyNumberFormat="1" applyFont="1" applyAlignment="1">
      <alignment horizontal="center" vertical="center"/>
    </xf>
    <xf numFmtId="0" fontId="4" fillId="0" borderId="0" xfId="4" applyFont="1" applyAlignment="1">
      <alignment horizontal="center" vertical="center"/>
    </xf>
    <xf numFmtId="4" fontId="4" fillId="0" borderId="0" xfId="4" applyNumberFormat="1" applyFont="1" applyAlignment="1"/>
    <xf numFmtId="0" fontId="5" fillId="0" borderId="0" xfId="0" applyFont="1" applyFill="1" applyBorder="1" applyAlignment="1" applyProtection="1">
      <alignment vertical="center" wrapText="1"/>
      <protection locked="0"/>
    </xf>
    <xf numFmtId="4" fontId="4" fillId="0" borderId="0" xfId="4" applyNumberFormat="1" applyFont="1"/>
    <xf numFmtId="0" fontId="13" fillId="0" borderId="0" xfId="4" applyFont="1" applyFill="1" applyAlignment="1">
      <alignment horizontal="center" vertical="center" wrapText="1"/>
    </xf>
    <xf numFmtId="0" fontId="13" fillId="0" borderId="3" xfId="4" applyFont="1" applyFill="1" applyBorder="1" applyAlignment="1">
      <alignment horizontal="center" vertical="center" wrapText="1"/>
    </xf>
    <xf numFmtId="164" fontId="8" fillId="0" borderId="1" xfId="5" applyNumberFormat="1" applyFont="1" applyFill="1" applyBorder="1" applyAlignment="1">
      <alignment horizontal="right" vertical="center"/>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164" fontId="17" fillId="2" borderId="1" xfId="5" applyNumberFormat="1" applyFont="1" applyFill="1" applyBorder="1" applyAlignment="1">
      <alignment horizontal="center" vertical="center" wrapText="1"/>
    </xf>
    <xf numFmtId="164" fontId="17" fillId="2" borderId="1" xfId="5" applyNumberFormat="1" applyFont="1" applyFill="1" applyBorder="1" applyAlignment="1">
      <alignment horizontal="left" vertical="center" wrapText="1"/>
    </xf>
    <xf numFmtId="4" fontId="4" fillId="2" borderId="1" xfId="5" applyNumberFormat="1" applyFont="1" applyFill="1" applyBorder="1" applyAlignment="1">
      <alignment vertical="center" wrapText="1"/>
    </xf>
    <xf numFmtId="0" fontId="4" fillId="0" borderId="0" xfId="4" applyFont="1" applyAlignment="1">
      <alignment vertical="center"/>
    </xf>
    <xf numFmtId="4" fontId="4" fillId="0" borderId="0" xfId="4" applyNumberFormat="1" applyFont="1" applyAlignment="1">
      <alignment horizontal="center" vertical="center"/>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164" fontId="20" fillId="0" borderId="1" xfId="5" applyNumberFormat="1" applyFont="1" applyFill="1" applyBorder="1" applyAlignment="1">
      <alignment horizontal="right" vertical="center"/>
    </xf>
    <xf numFmtId="166" fontId="2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166" fontId="11" fillId="6" borderId="1" xfId="0" applyNumberFormat="1" applyFont="1" applyFill="1" applyBorder="1" applyAlignment="1">
      <alignment horizontal="right" vertical="center" wrapText="1"/>
    </xf>
    <xf numFmtId="169" fontId="4" fillId="0" borderId="0" xfId="4" applyNumberFormat="1" applyFont="1"/>
    <xf numFmtId="166" fontId="4" fillId="0" borderId="0" xfId="4" applyNumberFormat="1" applyFont="1"/>
    <xf numFmtId="166" fontId="11" fillId="2" borderId="1" xfId="5" applyNumberFormat="1" applyFont="1" applyFill="1" applyBorder="1" applyAlignment="1">
      <alignment horizontal="center" vertical="center" wrapText="1"/>
    </xf>
    <xf numFmtId="0" fontId="0" fillId="0" borderId="0" xfId="0" applyFont="1"/>
    <xf numFmtId="0" fontId="0" fillId="0" borderId="0" xfId="0" applyFont="1" applyAlignment="1">
      <alignment vertical="center"/>
    </xf>
    <xf numFmtId="0" fontId="4" fillId="0" borderId="0" xfId="4" applyFont="1" applyFill="1" applyBorder="1" applyAlignment="1">
      <alignment horizontal="center" vertical="center" wrapText="1"/>
    </xf>
    <xf numFmtId="0" fontId="5" fillId="0" borderId="0" xfId="0" applyFont="1" applyFill="1" applyBorder="1" applyAlignment="1" applyProtection="1">
      <alignment horizontal="right" vertical="center" wrapText="1"/>
      <protection locked="0"/>
    </xf>
    <xf numFmtId="0" fontId="4" fillId="0" borderId="0" xfId="4" applyFont="1"/>
    <xf numFmtId="0" fontId="4" fillId="0" borderId="0" xfId="4" applyFont="1" applyFill="1" applyAlignment="1">
      <alignment horizontal="left" vertical="center" wrapText="1"/>
    </xf>
    <xf numFmtId="0" fontId="4" fillId="0" borderId="0" xfId="4" applyFont="1" applyAlignment="1">
      <alignment horizontal="center" vertical="center"/>
    </xf>
    <xf numFmtId="166" fontId="4" fillId="0" borderId="0" xfId="4" applyNumberFormat="1" applyFont="1" applyAlignment="1">
      <alignment horizontal="center" vertical="center"/>
    </xf>
    <xf numFmtId="0" fontId="5" fillId="0" borderId="0" xfId="0" applyFont="1" applyFill="1" applyBorder="1" applyAlignment="1" applyProtection="1">
      <alignment vertical="center" wrapText="1"/>
      <protection locked="0"/>
    </xf>
    <xf numFmtId="0" fontId="13" fillId="0" borderId="0" xfId="4" applyFont="1" applyFill="1" applyAlignment="1">
      <alignment horizontal="center" vertical="center" wrapText="1"/>
    </xf>
    <xf numFmtId="0" fontId="13" fillId="0" borderId="3" xfId="4" applyFont="1" applyFill="1" applyBorder="1" applyAlignment="1">
      <alignment horizontal="center" vertical="center" wrapText="1"/>
    </xf>
    <xf numFmtId="0" fontId="4" fillId="2" borderId="0" xfId="4" applyFont="1" applyFill="1"/>
    <xf numFmtId="4" fontId="0" fillId="0" borderId="0" xfId="0" applyNumberFormat="1" applyFont="1" applyAlignment="1"/>
    <xf numFmtId="4" fontId="4" fillId="0" borderId="0" xfId="4" applyNumberFormat="1" applyFont="1" applyAlignment="1"/>
    <xf numFmtId="0" fontId="4" fillId="0" borderId="0" xfId="4" applyFont="1" applyAlignment="1">
      <alignment wrapText="1"/>
    </xf>
    <xf numFmtId="0" fontId="9" fillId="4" borderId="1" xfId="0" applyFont="1" applyFill="1" applyBorder="1" applyAlignment="1">
      <alignment horizontal="center" vertical="center" wrapText="1"/>
    </xf>
    <xf numFmtId="166" fontId="12" fillId="5" borderId="1" xfId="5" applyNumberFormat="1" applyFont="1" applyFill="1" applyBorder="1" applyAlignment="1">
      <alignment horizontal="right" vertical="center"/>
    </xf>
    <xf numFmtId="9" fontId="11" fillId="5" borderId="1" xfId="6" applyFont="1" applyFill="1" applyBorder="1" applyAlignment="1">
      <alignment horizontal="right" vertical="center"/>
    </xf>
    <xf numFmtId="4" fontId="12" fillId="5" borderId="1" xfId="5" applyNumberFormat="1" applyFont="1" applyFill="1" applyBorder="1" applyAlignment="1">
      <alignment vertical="center"/>
    </xf>
    <xf numFmtId="4" fontId="4" fillId="0" borderId="0" xfId="4" applyNumberFormat="1" applyFont="1"/>
    <xf numFmtId="0" fontId="4" fillId="2" borderId="0" xfId="4" applyFont="1" applyFill="1" applyAlignment="1">
      <alignment wrapText="1"/>
    </xf>
    <xf numFmtId="166" fontId="11" fillId="2" borderId="1" xfId="0" applyNumberFormat="1" applyFont="1" applyFill="1" applyBorder="1" applyAlignment="1">
      <alignment horizontal="right" vertical="center" wrapText="1"/>
    </xf>
    <xf numFmtId="164" fontId="10" fillId="2" borderId="1" xfId="5" applyNumberFormat="1" applyFont="1" applyFill="1" applyBorder="1" applyAlignment="1">
      <alignment horizontal="center" vertical="center" wrapText="1"/>
    </xf>
    <xf numFmtId="166" fontId="11" fillId="2" borderId="1" xfId="0" applyNumberFormat="1" applyFont="1" applyFill="1" applyBorder="1" applyAlignment="1">
      <alignment horizontal="left" vertical="top" wrapText="1"/>
    </xf>
    <xf numFmtId="0" fontId="2" fillId="2" borderId="0" xfId="4" applyFont="1" applyFill="1" applyAlignment="1">
      <alignment wrapText="1"/>
    </xf>
    <xf numFmtId="0" fontId="2" fillId="2" borderId="0" xfId="0" applyFont="1" applyFill="1" applyAlignment="1">
      <alignment vertical="center" wrapText="1"/>
    </xf>
    <xf numFmtId="3" fontId="7" fillId="3" borderId="1" xfId="4" applyNumberFormat="1" applyFont="1" applyFill="1" applyBorder="1" applyAlignment="1">
      <alignment horizontal="center" vertical="center" wrapText="1"/>
    </xf>
    <xf numFmtId="0" fontId="4" fillId="2" borderId="1" xfId="4" applyFont="1" applyFill="1" applyBorder="1" applyAlignment="1">
      <alignment wrapText="1"/>
    </xf>
    <xf numFmtId="14" fontId="10" fillId="2" borderId="1" xfId="5" applyNumberFormat="1" applyFont="1" applyFill="1" applyBorder="1" applyAlignment="1">
      <alignment horizontal="center" vertical="center" wrapText="1"/>
    </xf>
    <xf numFmtId="0" fontId="13" fillId="0" borderId="0" xfId="4" applyFont="1" applyFill="1" applyBorder="1" applyAlignment="1">
      <alignment horizontal="center" vertical="center" wrapText="1"/>
    </xf>
    <xf numFmtId="0" fontId="2" fillId="2" borderId="1" xfId="4" applyFont="1" applyFill="1" applyBorder="1" applyAlignment="1">
      <alignment wrapText="1"/>
    </xf>
    <xf numFmtId="3" fontId="7" fillId="3" borderId="1" xfId="4" applyNumberFormat="1" applyFont="1" applyFill="1" applyBorder="1" applyAlignment="1">
      <alignment vertical="center" wrapText="1"/>
    </xf>
    <xf numFmtId="0" fontId="5" fillId="0" borderId="1" xfId="0" applyFont="1" applyFill="1" applyBorder="1" applyAlignment="1" applyProtection="1">
      <alignment horizontal="right" vertical="center" wrapText="1"/>
      <protection locked="0"/>
    </xf>
    <xf numFmtId="0" fontId="1" fillId="2" borderId="0" xfId="0" applyFont="1" applyFill="1"/>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xf numFmtId="0" fontId="1" fillId="0" borderId="0" xfId="0" applyFont="1" applyAlignment="1">
      <alignmen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xf>
    <xf numFmtId="49" fontId="4" fillId="0" borderId="1" xfId="0" applyNumberFormat="1" applyFont="1" applyFill="1" applyBorder="1" applyAlignment="1">
      <alignment horizontal="left" vertical="center" wrapText="1"/>
    </xf>
    <xf numFmtId="165" fontId="4" fillId="0" borderId="1" xfId="4" applyNumberFormat="1" applyFont="1" applyFill="1" applyBorder="1" applyAlignment="1">
      <alignment vertical="center"/>
    </xf>
    <xf numFmtId="0" fontId="1" fillId="2" borderId="0" xfId="0" applyFont="1" applyFill="1" applyAlignment="1">
      <alignment vertical="center" wrapText="1"/>
    </xf>
    <xf numFmtId="0" fontId="1" fillId="0" borderId="5" xfId="0" applyFont="1" applyFill="1" applyBorder="1" applyAlignment="1">
      <alignment horizontal="left" vertical="center"/>
    </xf>
    <xf numFmtId="0" fontId="28" fillId="0" borderId="9" xfId="0" applyFont="1" applyFill="1" applyBorder="1" applyAlignment="1">
      <alignment horizontal="left" vertical="center" wrapText="1"/>
    </xf>
    <xf numFmtId="0" fontId="1" fillId="0" borderId="12" xfId="0" applyFont="1" applyFill="1" applyBorder="1" applyAlignment="1">
      <alignment horizontal="left" vertical="center"/>
    </xf>
    <xf numFmtId="49" fontId="4" fillId="0" borderId="12" xfId="0" applyNumberFormat="1" applyFont="1" applyFill="1" applyBorder="1" applyAlignment="1">
      <alignment horizontal="left" vertical="center" wrapText="1"/>
    </xf>
    <xf numFmtId="0" fontId="1" fillId="0" borderId="9" xfId="0" applyFont="1" applyFill="1" applyBorder="1" applyAlignment="1">
      <alignment horizontal="left" vertical="center" wrapText="1"/>
    </xf>
    <xf numFmtId="164" fontId="17" fillId="0" borderId="1" xfId="2" applyNumberFormat="1" applyFont="1" applyFill="1" applyBorder="1" applyAlignment="1">
      <alignment horizontal="right" vertical="center"/>
    </xf>
    <xf numFmtId="0" fontId="1" fillId="0" borderId="9" xfId="0" applyFont="1" applyFill="1" applyBorder="1" applyAlignment="1">
      <alignment horizontal="left" vertical="center"/>
    </xf>
    <xf numFmtId="0" fontId="4" fillId="0" borderId="1" xfId="0" applyFont="1" applyFill="1" applyBorder="1" applyAlignment="1">
      <alignment horizontal="left" vertical="center" wrapText="1"/>
    </xf>
    <xf numFmtId="3" fontId="5" fillId="3" borderId="2" xfId="4" applyNumberFormat="1" applyFont="1" applyFill="1" applyBorder="1" applyAlignment="1">
      <alignment vertical="center" wrapText="1"/>
    </xf>
    <xf numFmtId="14" fontId="17" fillId="2" borderId="12" xfId="5" applyNumberFormat="1" applyFont="1" applyFill="1" applyBorder="1" applyAlignment="1">
      <alignment horizontal="center" vertical="center" wrapText="1"/>
    </xf>
    <xf numFmtId="164" fontId="17" fillId="2" borderId="12" xfId="5" applyNumberFormat="1" applyFont="1" applyFill="1" applyBorder="1" applyAlignment="1">
      <alignment horizontal="center" vertical="center" wrapText="1"/>
    </xf>
    <xf numFmtId="164" fontId="29" fillId="2" borderId="12" xfId="5"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9" fontId="5" fillId="2" borderId="12" xfId="3" applyFont="1" applyFill="1" applyBorder="1" applyAlignment="1">
      <alignment horizontal="center" vertical="center" wrapText="1"/>
    </xf>
    <xf numFmtId="14" fontId="28" fillId="13" borderId="12"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2" borderId="1" xfId="0" applyFont="1" applyFill="1" applyBorder="1" applyAlignment="1" applyProtection="1">
      <alignment vertical="center" wrapText="1"/>
      <protection locked="0"/>
    </xf>
    <xf numFmtId="0" fontId="4" fillId="2" borderId="1" xfId="0" applyFont="1" applyFill="1" applyBorder="1" applyAlignment="1">
      <alignment horizontal="left" vertical="center" wrapText="1"/>
    </xf>
    <xf numFmtId="166" fontId="1" fillId="2" borderId="1" xfId="0" applyNumberFormat="1" applyFont="1" applyFill="1" applyBorder="1" applyAlignment="1">
      <alignment horizontal="right" vertical="center" wrapText="1"/>
    </xf>
    <xf numFmtId="9" fontId="1" fillId="2" borderId="1" xfId="3" applyFont="1" applyFill="1" applyBorder="1" applyAlignment="1">
      <alignment horizontal="right" vertical="center" wrapText="1"/>
    </xf>
    <xf numFmtId="0" fontId="5" fillId="5" borderId="14" xfId="4" applyFont="1" applyFill="1" applyBorder="1" applyAlignment="1">
      <alignment horizontal="center"/>
    </xf>
    <xf numFmtId="166" fontId="29" fillId="5" borderId="1" xfId="2" applyNumberFormat="1" applyFont="1" applyFill="1" applyBorder="1" applyAlignment="1">
      <alignment horizontal="right" vertical="center"/>
    </xf>
    <xf numFmtId="9" fontId="1" fillId="5" borderId="1" xfId="3" applyFont="1" applyFill="1" applyBorder="1" applyAlignment="1">
      <alignment horizontal="right" vertical="center"/>
    </xf>
    <xf numFmtId="4" fontId="1" fillId="0" borderId="0" xfId="0" applyNumberFormat="1" applyFont="1" applyAlignment="1"/>
    <xf numFmtId="166"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left" vertical="top" wrapText="1"/>
    </xf>
    <xf numFmtId="0" fontId="27"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4" fillId="2" borderId="1" xfId="4" applyNumberFormat="1" applyFont="1" applyFill="1" applyBorder="1" applyAlignment="1">
      <alignment horizontal="center" vertical="center" wrapText="1"/>
    </xf>
    <xf numFmtId="4" fontId="4" fillId="0" borderId="1" xfId="0" applyNumberFormat="1" applyFont="1" applyBorder="1" applyAlignment="1">
      <alignment horizontal="right" vertical="center"/>
    </xf>
    <xf numFmtId="166" fontId="1" fillId="0" borderId="1" xfId="0" applyNumberFormat="1" applyFont="1" applyFill="1" applyBorder="1" applyAlignment="1">
      <alignment horizontal="right" vertical="center" wrapText="1"/>
    </xf>
    <xf numFmtId="166" fontId="1" fillId="0" borderId="1" xfId="0" applyNumberFormat="1" applyFont="1" applyFill="1" applyBorder="1" applyAlignment="1">
      <alignment horizontal="center" vertical="center" wrapText="1"/>
    </xf>
    <xf numFmtId="14" fontId="17" fillId="2" borderId="1" xfId="5" applyNumberFormat="1" applyFont="1" applyFill="1" applyBorder="1" applyAlignment="1">
      <alignment horizontal="center" vertical="center" wrapText="1"/>
    </xf>
    <xf numFmtId="49" fontId="1" fillId="0" borderId="1" xfId="3" applyNumberFormat="1" applyFont="1" applyBorder="1" applyAlignment="1">
      <alignment horizontal="center" vertical="center" wrapText="1"/>
    </xf>
    <xf numFmtId="165" fontId="1" fillId="0" borderId="1" xfId="3" applyNumberFormat="1" applyFont="1" applyBorder="1" applyAlignment="1">
      <alignment horizontal="center" vertical="center" wrapText="1"/>
    </xf>
    <xf numFmtId="3" fontId="4" fillId="2" borderId="1" xfId="4"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0" fontId="1" fillId="2" borderId="1" xfId="0" applyFont="1" applyFill="1" applyBorder="1" applyAlignment="1">
      <alignment horizontal="center" vertical="center" wrapText="1"/>
    </xf>
    <xf numFmtId="4" fontId="4" fillId="2" borderId="12" xfId="5" applyNumberFormat="1" applyFont="1" applyFill="1" applyBorder="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wrapText="1"/>
    </xf>
    <xf numFmtId="164" fontId="4" fillId="2" borderId="1" xfId="5" applyNumberFormat="1" applyFont="1" applyFill="1" applyBorder="1" applyAlignment="1">
      <alignment horizontal="center" vertical="center" wrapText="1"/>
    </xf>
    <xf numFmtId="164" fontId="4" fillId="2" borderId="1" xfId="5" applyNumberFormat="1" applyFont="1" applyFill="1" applyBorder="1" applyAlignment="1">
      <alignment horizontal="left" vertical="center" wrapText="1"/>
    </xf>
    <xf numFmtId="166"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right" vertical="center" wrapText="1"/>
    </xf>
    <xf numFmtId="9" fontId="4" fillId="2" borderId="1" xfId="3" applyFont="1" applyFill="1" applyBorder="1" applyAlignment="1">
      <alignment horizontal="right" vertical="center" wrapText="1"/>
    </xf>
    <xf numFmtId="4" fontId="1" fillId="2" borderId="1" xfId="0" applyNumberFormat="1" applyFont="1" applyFill="1" applyBorder="1" applyAlignment="1">
      <alignment vertical="top"/>
    </xf>
    <xf numFmtId="0" fontId="4" fillId="2" borderId="1" xfId="4" applyFont="1" applyFill="1" applyBorder="1" applyAlignment="1">
      <alignment vertical="top" wrapText="1"/>
    </xf>
    <xf numFmtId="0" fontId="1" fillId="2" borderId="1" xfId="0" applyFont="1" applyFill="1" applyBorder="1" applyAlignment="1">
      <alignment horizontal="left" vertical="top" wrapText="1"/>
    </xf>
    <xf numFmtId="166" fontId="2" fillId="2" borderId="1" xfId="0" applyNumberFormat="1" applyFont="1" applyFill="1" applyBorder="1" applyAlignment="1">
      <alignment horizontal="right" vertical="center" wrapText="1"/>
    </xf>
    <xf numFmtId="166" fontId="2" fillId="2" borderId="1" xfId="0" applyNumberFormat="1" applyFont="1" applyFill="1" applyBorder="1" applyAlignment="1">
      <alignment horizontal="left" vertical="top" wrapText="1"/>
    </xf>
    <xf numFmtId="4" fontId="29" fillId="5" borderId="1" xfId="5" applyNumberFormat="1" applyFont="1" applyFill="1" applyBorder="1" applyAlignment="1">
      <alignment vertical="center"/>
    </xf>
    <xf numFmtId="166" fontId="29" fillId="5" borderId="1" xfId="5" applyNumberFormat="1" applyFont="1" applyFill="1" applyBorder="1" applyAlignment="1">
      <alignment horizontal="center" vertical="center"/>
    </xf>
    <xf numFmtId="166" fontId="29" fillId="5" borderId="1" xfId="5" applyNumberFormat="1" applyFont="1" applyFill="1" applyBorder="1" applyAlignment="1">
      <alignment horizontal="right" vertical="center"/>
    </xf>
    <xf numFmtId="0" fontId="4" fillId="0" borderId="1" xfId="4" applyFont="1" applyFill="1" applyBorder="1" applyAlignment="1">
      <alignment wrapText="1"/>
    </xf>
    <xf numFmtId="0" fontId="1" fillId="2" borderId="1" xfId="0"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1"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vertical="center" wrapText="1"/>
    </xf>
    <xf numFmtId="0" fontId="4" fillId="2" borderId="1" xfId="0" applyFont="1" applyFill="1" applyBorder="1" applyAlignment="1" applyProtection="1">
      <alignment horizontal="left" vertical="center" wrapText="1"/>
      <protection locked="0"/>
    </xf>
    <xf numFmtId="1" fontId="1" fillId="2" borderId="1" xfId="0" applyNumberFormat="1" applyFont="1" applyFill="1" applyBorder="1" applyAlignment="1">
      <alignment horizontal="center" vertical="center"/>
    </xf>
    <xf numFmtId="3" fontId="5" fillId="3" borderId="1" xfId="4" applyNumberFormat="1" applyFont="1" applyFill="1" applyBorder="1" applyAlignment="1">
      <alignment horizontal="center" vertical="center" wrapText="1"/>
    </xf>
    <xf numFmtId="167" fontId="4" fillId="2" borderId="1" xfId="31" applyFont="1" applyFill="1" applyBorder="1" applyAlignment="1">
      <alignment horizontal="right" vertical="center" wrapText="1"/>
    </xf>
    <xf numFmtId="167" fontId="1" fillId="2" borderId="1" xfId="31" applyFont="1" applyFill="1" applyBorder="1" applyAlignment="1">
      <alignment horizontal="right" vertical="center" wrapText="1"/>
    </xf>
    <xf numFmtId="167" fontId="4" fillId="2" borderId="1" xfId="31" applyFont="1" applyFill="1" applyBorder="1" applyAlignment="1">
      <alignment horizontal="center" vertical="center" wrapText="1"/>
    </xf>
    <xf numFmtId="167" fontId="4" fillId="2" borderId="1" xfId="31" applyFont="1" applyFill="1" applyBorder="1" applyAlignment="1">
      <alignment vertical="center" wrapText="1"/>
    </xf>
    <xf numFmtId="167" fontId="4" fillId="2" borderId="1" xfId="31" applyFont="1" applyFill="1" applyBorder="1" applyAlignment="1">
      <alignment horizontal="left" vertical="center" wrapText="1"/>
    </xf>
    <xf numFmtId="3" fontId="4" fillId="2" borderId="1" xfId="4" applyNumberFormat="1" applyFont="1" applyFill="1" applyBorder="1" applyAlignment="1">
      <alignment horizontal="left" vertical="center" wrapText="1"/>
    </xf>
    <xf numFmtId="166" fontId="1" fillId="2" borderId="1" xfId="0" applyNumberFormat="1" applyFont="1" applyFill="1" applyBorder="1" applyAlignment="1">
      <alignment horizontal="left" vertical="center" wrapText="1"/>
    </xf>
    <xf numFmtId="9" fontId="5" fillId="2" borderId="1" xfId="6" applyFont="1" applyFill="1" applyBorder="1" applyAlignment="1">
      <alignment horizontal="center" vertical="center" wrapText="1"/>
    </xf>
    <xf numFmtId="9" fontId="1" fillId="2" borderId="1" xfId="6" applyFont="1" applyFill="1" applyBorder="1" applyAlignment="1">
      <alignment horizontal="right" vertical="center" wrapText="1"/>
    </xf>
    <xf numFmtId="9" fontId="4" fillId="2" borderId="1" xfId="6" applyFont="1" applyFill="1" applyBorder="1" applyAlignment="1">
      <alignment horizontal="right" vertical="center" wrapText="1"/>
    </xf>
    <xf numFmtId="0" fontId="1" fillId="2" borderId="1" xfId="0" applyFont="1" applyFill="1" applyBorder="1" applyAlignment="1">
      <alignment horizontal="left" vertical="center"/>
    </xf>
    <xf numFmtId="9" fontId="1" fillId="2" borderId="1" xfId="6" applyFont="1" applyFill="1" applyBorder="1" applyAlignment="1">
      <alignment horizontal="center" vertical="center" wrapText="1"/>
    </xf>
    <xf numFmtId="164" fontId="1" fillId="2" borderId="1" xfId="5" applyNumberFormat="1" applyFont="1" applyFill="1" applyBorder="1" applyAlignment="1">
      <alignment horizontal="center" vertical="center" wrapText="1"/>
    </xf>
    <xf numFmtId="164" fontId="1" fillId="2" borderId="1" xfId="5" applyNumberFormat="1" applyFont="1" applyFill="1" applyBorder="1" applyAlignment="1">
      <alignment horizontal="left" vertical="center" wrapText="1"/>
    </xf>
    <xf numFmtId="166" fontId="4" fillId="2" borderId="1" xfId="0" applyNumberFormat="1" applyFont="1" applyFill="1" applyBorder="1" applyAlignment="1">
      <alignment horizontal="left" vertical="top" wrapText="1"/>
    </xf>
    <xf numFmtId="164" fontId="5" fillId="2" borderId="1" xfId="4" applyNumberFormat="1" applyFont="1" applyFill="1" applyBorder="1" applyAlignment="1"/>
    <xf numFmtId="0" fontId="5" fillId="2" borderId="1" xfId="4" applyFont="1" applyFill="1" applyBorder="1" applyAlignment="1"/>
    <xf numFmtId="9" fontId="1" fillId="5" borderId="1" xfId="6" applyFont="1" applyFill="1" applyBorder="1" applyAlignment="1">
      <alignment horizontal="right" vertical="center"/>
    </xf>
    <xf numFmtId="0" fontId="5" fillId="5" borderId="1" xfId="4" applyFont="1" applyFill="1" applyBorder="1" applyAlignment="1">
      <alignment horizontal="center" vertical="center" wrapText="1"/>
    </xf>
    <xf numFmtId="164" fontId="17" fillId="2" borderId="1" xfId="5" applyNumberFormat="1" applyFont="1" applyFill="1" applyBorder="1" applyAlignment="1">
      <alignment vertical="center" wrapText="1"/>
    </xf>
    <xf numFmtId="0" fontId="1" fillId="0" borderId="1" xfId="0" applyFont="1" applyBorder="1" applyAlignment="1">
      <alignment vertical="center" wrapText="1"/>
    </xf>
    <xf numFmtId="0" fontId="1" fillId="6" borderId="1" xfId="0" applyFont="1" applyFill="1" applyBorder="1" applyAlignment="1">
      <alignment horizontal="center" vertical="center" wrapText="1"/>
    </xf>
    <xf numFmtId="0" fontId="5" fillId="5" borderId="1" xfId="4" applyFont="1" applyFill="1" applyBorder="1" applyAlignment="1">
      <alignment horizontal="center"/>
    </xf>
    <xf numFmtId="0" fontId="30" fillId="0" borderId="0" xfId="4" applyFont="1" applyFill="1" applyBorder="1" applyAlignment="1">
      <alignment horizontal="center" vertical="center" wrapText="1"/>
    </xf>
    <xf numFmtId="0" fontId="31" fillId="2" borderId="0" xfId="0" applyFont="1" applyFill="1"/>
    <xf numFmtId="0" fontId="31" fillId="0" borderId="0" xfId="0" applyFont="1"/>
    <xf numFmtId="0" fontId="31" fillId="0" borderId="0" xfId="0" applyFont="1" applyAlignment="1">
      <alignment horizontal="center" vertical="center"/>
    </xf>
    <xf numFmtId="4" fontId="31" fillId="0" borderId="0" xfId="0" applyNumberFormat="1" applyFont="1" applyAlignment="1"/>
    <xf numFmtId="0" fontId="31" fillId="0" borderId="0" xfId="0" applyFont="1" applyAlignment="1">
      <alignment vertical="center"/>
    </xf>
    <xf numFmtId="0" fontId="32" fillId="0" borderId="0" xfId="0" applyFont="1" applyFill="1" applyBorder="1" applyAlignment="1" applyProtection="1">
      <alignment horizontal="right" vertical="center" wrapText="1"/>
      <protection locked="0"/>
    </xf>
    <xf numFmtId="4" fontId="31" fillId="0" borderId="0" xfId="0" applyNumberFormat="1" applyFont="1"/>
    <xf numFmtId="3" fontId="34" fillId="3" borderId="1" xfId="4" applyNumberFormat="1" applyFont="1" applyFill="1" applyBorder="1" applyAlignment="1">
      <alignment vertical="center" wrapText="1"/>
    </xf>
    <xf numFmtId="0" fontId="30" fillId="0" borderId="0" xfId="4" applyFont="1" applyAlignment="1">
      <alignment wrapText="1"/>
    </xf>
    <xf numFmtId="0" fontId="31" fillId="0" borderId="0" xfId="0" applyFont="1" applyAlignment="1">
      <alignment vertical="center" wrapText="1"/>
    </xf>
    <xf numFmtId="3" fontId="34" fillId="3" borderId="1" xfId="4" applyNumberFormat="1" applyFont="1" applyFill="1" applyBorder="1" applyAlignment="1">
      <alignment horizontal="center" vertical="center" wrapText="1"/>
    </xf>
    <xf numFmtId="0" fontId="35" fillId="4" borderId="1" xfId="0" applyFont="1" applyFill="1" applyBorder="1" applyAlignment="1">
      <alignment horizontal="center" vertical="center" wrapText="1"/>
    </xf>
    <xf numFmtId="164" fontId="18" fillId="2" borderId="1" xfId="5" applyNumberFormat="1" applyFont="1" applyFill="1" applyBorder="1" applyAlignment="1">
      <alignment horizontal="left" vertical="center" wrapText="1"/>
    </xf>
    <xf numFmtId="0" fontId="36" fillId="2" borderId="1" xfId="0" applyFont="1" applyFill="1" applyBorder="1" applyAlignment="1">
      <alignment vertical="center" wrapText="1"/>
    </xf>
    <xf numFmtId="49" fontId="36" fillId="2" borderId="1" xfId="0" applyNumberFormat="1" applyFont="1" applyFill="1" applyBorder="1" applyAlignment="1">
      <alignment vertical="center" wrapText="1"/>
    </xf>
    <xf numFmtId="164" fontId="18" fillId="2" borderId="1" xfId="5"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9" fontId="34" fillId="2" borderId="12" xfId="6" applyFont="1" applyFill="1" applyBorder="1" applyAlignment="1">
      <alignment horizontal="center" vertical="center" wrapText="1"/>
    </xf>
    <xf numFmtId="0" fontId="30" fillId="2" borderId="0" xfId="4" applyFont="1" applyFill="1" applyAlignment="1">
      <alignment wrapText="1"/>
    </xf>
    <xf numFmtId="0" fontId="31" fillId="2" borderId="0" xfId="0" applyFont="1" applyFill="1" applyAlignment="1">
      <alignment vertical="center" wrapText="1"/>
    </xf>
    <xf numFmtId="3" fontId="36" fillId="2" borderId="1" xfId="4" applyNumberFormat="1" applyFont="1" applyFill="1" applyBorder="1" applyAlignment="1">
      <alignment vertical="top" wrapText="1"/>
    </xf>
    <xf numFmtId="3" fontId="36" fillId="2" borderId="1" xfId="4" applyNumberFormat="1" applyFont="1" applyFill="1" applyBorder="1" applyAlignment="1">
      <alignment horizontal="center" vertical="center" wrapText="1"/>
    </xf>
    <xf numFmtId="166" fontId="37" fillId="2" borderId="1" xfId="0" applyNumberFormat="1" applyFont="1" applyFill="1" applyBorder="1" applyAlignment="1">
      <alignment horizontal="right" vertical="center" wrapText="1"/>
    </xf>
    <xf numFmtId="9" fontId="37" fillId="2" borderId="12" xfId="6" applyFont="1" applyFill="1" applyBorder="1" applyAlignment="1">
      <alignment horizontal="right" vertical="center" wrapText="1"/>
    </xf>
    <xf numFmtId="0" fontId="36" fillId="2" borderId="1" xfId="0" applyFont="1" applyFill="1" applyBorder="1" applyAlignment="1" applyProtection="1">
      <alignment vertical="center" wrapText="1"/>
      <protection locked="0"/>
    </xf>
    <xf numFmtId="164" fontId="18" fillId="2" borderId="1" xfId="5" applyFont="1" applyFill="1" applyBorder="1" applyAlignment="1">
      <alignment horizontal="center" vertical="center" wrapText="1"/>
    </xf>
    <xf numFmtId="165" fontId="36" fillId="2" borderId="1" xfId="5" applyNumberFormat="1" applyFont="1" applyFill="1" applyBorder="1" applyAlignment="1">
      <alignment vertical="center" wrapText="1"/>
    </xf>
    <xf numFmtId="166" fontId="37" fillId="2" borderId="1" xfId="0" applyNumberFormat="1" applyFont="1" applyFill="1" applyBorder="1" applyAlignment="1">
      <alignment vertical="top" wrapText="1"/>
    </xf>
    <xf numFmtId="0" fontId="36" fillId="2" borderId="1" xfId="4" applyFont="1" applyFill="1" applyBorder="1" applyAlignment="1">
      <alignment vertical="top" wrapText="1"/>
    </xf>
    <xf numFmtId="0" fontId="36" fillId="2" borderId="1" xfId="4" applyFont="1" applyFill="1" applyBorder="1" applyAlignment="1">
      <alignment wrapText="1"/>
    </xf>
    <xf numFmtId="166" fontId="37" fillId="2" borderId="1" xfId="0" applyNumberFormat="1" applyFont="1" applyFill="1" applyBorder="1" applyAlignment="1">
      <alignment horizontal="left" vertical="top" wrapText="1"/>
    </xf>
    <xf numFmtId="9" fontId="34" fillId="2" borderId="1" xfId="6" applyFont="1" applyFill="1" applyBorder="1" applyAlignment="1">
      <alignment horizontal="center" vertical="center" wrapText="1"/>
    </xf>
    <xf numFmtId="0" fontId="36" fillId="2" borderId="1" xfId="0" applyFont="1" applyFill="1" applyBorder="1" applyAlignment="1">
      <alignment wrapText="1"/>
    </xf>
    <xf numFmtId="0" fontId="37" fillId="2" borderId="1" xfId="0" applyFont="1" applyFill="1" applyBorder="1" applyAlignment="1">
      <alignment horizontal="center" vertical="center" wrapText="1"/>
    </xf>
    <xf numFmtId="9" fontId="37" fillId="2" borderId="1" xfId="6" applyFont="1" applyFill="1" applyBorder="1" applyAlignment="1">
      <alignment vertical="center" wrapText="1"/>
    </xf>
    <xf numFmtId="9" fontId="37" fillId="2" borderId="1" xfId="6" applyFont="1" applyFill="1" applyBorder="1" applyAlignment="1">
      <alignment horizontal="right" vertical="center" wrapText="1"/>
    </xf>
    <xf numFmtId="164" fontId="36" fillId="2" borderId="1" xfId="5" applyNumberFormat="1" applyFont="1" applyFill="1" applyBorder="1" applyAlignment="1">
      <alignment horizontal="center" vertical="center" wrapText="1"/>
    </xf>
    <xf numFmtId="0" fontId="38" fillId="2" borderId="0" xfId="4" applyFont="1" applyFill="1" applyAlignment="1">
      <alignment wrapText="1"/>
    </xf>
    <xf numFmtId="0" fontId="38" fillId="2" borderId="0" xfId="0" applyFont="1" applyFill="1" applyAlignment="1">
      <alignment vertical="center" wrapText="1"/>
    </xf>
    <xf numFmtId="165" fontId="37" fillId="2" borderId="1" xfId="0" applyNumberFormat="1" applyFont="1" applyFill="1" applyBorder="1" applyAlignment="1">
      <alignment horizontal="right" vertical="center"/>
    </xf>
    <xf numFmtId="166" fontId="39" fillId="2" borderId="1" xfId="0" applyNumberFormat="1" applyFont="1" applyFill="1" applyBorder="1" applyAlignment="1">
      <alignment vertical="top" wrapText="1"/>
    </xf>
    <xf numFmtId="0" fontId="36" fillId="2" borderId="1" xfId="0" applyFont="1" applyFill="1" applyBorder="1" applyAlignment="1">
      <alignment vertical="top" wrapText="1"/>
    </xf>
    <xf numFmtId="4" fontId="36" fillId="2" borderId="1" xfId="5" applyNumberFormat="1" applyFont="1" applyFill="1" applyBorder="1" applyAlignment="1">
      <alignment vertical="center" wrapText="1"/>
    </xf>
    <xf numFmtId="49" fontId="36" fillId="2" borderId="1" xfId="0" applyNumberFormat="1" applyFont="1" applyFill="1" applyBorder="1" applyAlignment="1">
      <alignment horizontal="left" vertical="center" wrapText="1"/>
    </xf>
    <xf numFmtId="49" fontId="36" fillId="2" borderId="1" xfId="0" applyNumberFormat="1" applyFont="1" applyFill="1" applyBorder="1" applyAlignment="1">
      <alignment horizontal="center" vertical="center" wrapText="1"/>
    </xf>
    <xf numFmtId="164" fontId="36" fillId="2" borderId="1" xfId="5" applyNumberFormat="1" applyFont="1" applyFill="1" applyBorder="1" applyAlignment="1">
      <alignment horizontal="left" vertical="center" wrapText="1"/>
    </xf>
    <xf numFmtId="166" fontId="36" fillId="2" borderId="1" xfId="0" applyNumberFormat="1" applyFont="1" applyFill="1" applyBorder="1" applyAlignment="1">
      <alignment horizontal="left" vertical="top" wrapText="1"/>
    </xf>
    <xf numFmtId="166" fontId="39" fillId="2" borderId="1" xfId="0" applyNumberFormat="1" applyFont="1" applyFill="1" applyBorder="1" applyAlignment="1">
      <alignment horizontal="right" vertical="center" wrapText="1"/>
    </xf>
    <xf numFmtId="166" fontId="39" fillId="2" borderId="1" xfId="0" applyNumberFormat="1" applyFont="1" applyFill="1" applyBorder="1" applyAlignment="1">
      <alignment horizontal="left" vertical="top" wrapText="1"/>
    </xf>
    <xf numFmtId="0" fontId="36" fillId="2" borderId="1" xfId="0" applyFont="1" applyFill="1" applyBorder="1" applyAlignment="1">
      <alignment horizontal="left" vertical="center" wrapText="1"/>
    </xf>
    <xf numFmtId="4" fontId="19" fillId="5" borderId="1" xfId="5" applyNumberFormat="1" applyFont="1" applyFill="1" applyBorder="1" applyAlignment="1">
      <alignment vertical="center"/>
    </xf>
    <xf numFmtId="166" fontId="19" fillId="5" borderId="1" xfId="5" applyNumberFormat="1" applyFont="1" applyFill="1" applyBorder="1" applyAlignment="1">
      <alignment horizontal="right" vertical="center"/>
    </xf>
    <xf numFmtId="9" fontId="37" fillId="5" borderId="1" xfId="6" applyFont="1" applyFill="1" applyBorder="1" applyAlignment="1">
      <alignment horizontal="right" vertical="center"/>
    </xf>
    <xf numFmtId="0" fontId="30" fillId="0" borderId="0" xfId="4" applyFont="1"/>
    <xf numFmtId="0" fontId="30" fillId="0" borderId="0" xfId="4" applyFont="1" applyFill="1" applyAlignment="1">
      <alignment horizontal="left" vertical="center" wrapText="1"/>
    </xf>
    <xf numFmtId="0" fontId="30" fillId="2" borderId="0" xfId="4" applyFont="1" applyFill="1"/>
    <xf numFmtId="166" fontId="30" fillId="0" borderId="0" xfId="4" applyNumberFormat="1" applyFont="1" applyAlignment="1">
      <alignment horizontal="center" vertical="center"/>
    </xf>
    <xf numFmtId="0" fontId="30" fillId="0" borderId="0" xfId="4" applyFont="1" applyAlignment="1">
      <alignment horizontal="center" vertical="center"/>
    </xf>
    <xf numFmtId="4" fontId="30" fillId="0" borderId="0" xfId="4" applyNumberFormat="1" applyFont="1" applyAlignment="1"/>
    <xf numFmtId="0" fontId="32" fillId="0" borderId="0" xfId="0" applyFont="1" applyFill="1" applyBorder="1" applyAlignment="1" applyProtection="1">
      <alignment vertical="center" wrapText="1"/>
      <protection locked="0"/>
    </xf>
    <xf numFmtId="4" fontId="30" fillId="0" borderId="0" xfId="4" applyNumberFormat="1" applyFont="1"/>
    <xf numFmtId="0" fontId="40" fillId="0" borderId="0" xfId="4" applyFont="1" applyFill="1" applyAlignment="1">
      <alignment horizontal="center" vertical="center" wrapText="1"/>
    </xf>
    <xf numFmtId="0" fontId="40" fillId="0" borderId="3" xfId="4" applyFont="1" applyFill="1" applyBorder="1" applyAlignment="1">
      <alignment horizontal="center" vertical="center" wrapText="1"/>
    </xf>
    <xf numFmtId="0" fontId="40" fillId="0" borderId="0" xfId="4" applyFont="1" applyFill="1" applyBorder="1" applyAlignment="1">
      <alignment horizontal="center" vertical="center" wrapText="1"/>
    </xf>
    <xf numFmtId="0" fontId="1" fillId="2" borderId="1" xfId="0" applyFont="1" applyFill="1" applyBorder="1"/>
    <xf numFmtId="0" fontId="1" fillId="0" borderId="1" xfId="0" applyFont="1" applyBorder="1"/>
    <xf numFmtId="4" fontId="1" fillId="0" borderId="1" xfId="0" applyNumberFormat="1" applyFont="1" applyBorder="1"/>
    <xf numFmtId="4" fontId="1" fillId="0" borderId="1" xfId="0" applyNumberFormat="1" applyFont="1" applyBorder="1" applyAlignment="1"/>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1" fontId="1" fillId="0" borderId="1" xfId="0" applyNumberFormat="1" applyFont="1" applyFill="1" applyBorder="1" applyAlignment="1">
      <alignment horizontal="center" vertical="center" wrapText="1"/>
    </xf>
    <xf numFmtId="3" fontId="5" fillId="3" borderId="1" xfId="4"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174" fontId="17" fillId="2" borderId="1" xfId="5" applyNumberFormat="1" applyFont="1" applyFill="1" applyBorder="1" applyAlignment="1">
      <alignment horizontal="center" vertical="center" wrapText="1"/>
    </xf>
    <xf numFmtId="0" fontId="27"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4" fontId="4" fillId="6" borderId="1" xfId="5" applyNumberFormat="1" applyFont="1" applyFill="1" applyBorder="1" applyAlignment="1">
      <alignment vertical="center" wrapText="1"/>
    </xf>
    <xf numFmtId="4" fontId="4" fillId="0" borderId="1" xfId="5" applyNumberFormat="1" applyFont="1" applyFill="1" applyBorder="1" applyAlignment="1">
      <alignment vertical="center" wrapText="1"/>
    </xf>
    <xf numFmtId="165" fontId="1" fillId="0" borderId="1" xfId="0" applyNumberFormat="1" applyFont="1" applyFill="1" applyBorder="1" applyAlignment="1">
      <alignment horizontal="right" vertical="center"/>
    </xf>
    <xf numFmtId="4" fontId="2" fillId="2" borderId="1" xfId="5" applyNumberFormat="1" applyFont="1" applyFill="1" applyBorder="1" applyAlignment="1">
      <alignment vertical="center" wrapText="1"/>
    </xf>
    <xf numFmtId="164" fontId="17" fillId="0" borderId="1" xfId="5" applyNumberFormat="1" applyFont="1" applyFill="1" applyBorder="1" applyAlignment="1">
      <alignment horizontal="center" vertical="center" wrapText="1"/>
    </xf>
    <xf numFmtId="164" fontId="17" fillId="0" borderId="1" xfId="5" applyNumberFormat="1" applyFont="1" applyFill="1" applyBorder="1" applyAlignment="1">
      <alignment horizontal="left" vertical="center" wrapText="1"/>
    </xf>
    <xf numFmtId="43" fontId="1" fillId="0" borderId="1" xfId="1" applyFont="1" applyFill="1" applyBorder="1" applyAlignment="1">
      <alignment horizontal="right" vertical="center" wrapText="1"/>
    </xf>
    <xf numFmtId="0" fontId="31" fillId="0" borderId="1" xfId="0" applyFont="1" applyFill="1" applyBorder="1" applyAlignment="1">
      <alignment horizontal="left" vertical="center"/>
    </xf>
    <xf numFmtId="0" fontId="31" fillId="0" borderId="1" xfId="0" applyFont="1" applyFill="1" applyBorder="1" applyAlignment="1">
      <alignment vertical="center"/>
    </xf>
    <xf numFmtId="3" fontId="32" fillId="3" borderId="1" xfId="4" applyNumberFormat="1" applyFont="1" applyFill="1" applyBorder="1" applyAlignment="1">
      <alignment vertical="center" wrapText="1"/>
    </xf>
    <xf numFmtId="3" fontId="32" fillId="3" borderId="1" xfId="4" applyNumberFormat="1" applyFont="1" applyFill="1" applyBorder="1" applyAlignment="1">
      <alignment horizontal="center" vertical="center" wrapText="1"/>
    </xf>
    <xf numFmtId="0" fontId="41" fillId="4"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xf>
    <xf numFmtId="49" fontId="30" fillId="0" borderId="1" xfId="0" applyNumberFormat="1" applyFont="1" applyFill="1" applyBorder="1" applyAlignment="1">
      <alignment horizontal="left" vertical="center" wrapText="1"/>
    </xf>
    <xf numFmtId="49" fontId="30" fillId="0" borderId="1" xfId="0" applyNumberFormat="1" applyFont="1" applyFill="1" applyBorder="1" applyAlignment="1">
      <alignment horizontal="center" vertical="center" wrapText="1"/>
    </xf>
    <xf numFmtId="164" fontId="8" fillId="2" borderId="1" xfId="5"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9" fontId="32" fillId="2" borderId="1" xfId="3" applyFont="1" applyFill="1" applyBorder="1" applyAlignment="1">
      <alignment horizontal="center" vertical="center" wrapText="1"/>
    </xf>
    <xf numFmtId="0" fontId="30" fillId="0" borderId="1" xfId="0" applyFont="1" applyFill="1" applyBorder="1" applyAlignment="1">
      <alignment horizontal="left" vertical="center" wrapText="1"/>
    </xf>
    <xf numFmtId="165" fontId="31" fillId="0" borderId="1" xfId="0" applyNumberFormat="1" applyFont="1" applyFill="1" applyBorder="1" applyAlignment="1">
      <alignment horizontal="right" vertical="center"/>
    </xf>
    <xf numFmtId="0" fontId="30" fillId="2" borderId="1" xfId="0" applyFont="1" applyFill="1" applyBorder="1" applyAlignment="1" applyProtection="1">
      <alignment vertical="center" wrapText="1"/>
      <protection locked="0"/>
    </xf>
    <xf numFmtId="0" fontId="30" fillId="2" borderId="1" xfId="0" applyFont="1" applyFill="1" applyBorder="1" applyAlignment="1">
      <alignment horizontal="left" vertical="center" wrapText="1"/>
    </xf>
    <xf numFmtId="49" fontId="30" fillId="2" borderId="1" xfId="0" applyNumberFormat="1" applyFont="1" applyFill="1" applyBorder="1" applyAlignment="1">
      <alignment horizontal="left" vertical="center" wrapText="1"/>
    </xf>
    <xf numFmtId="49" fontId="30" fillId="2" borderId="1" xfId="0" applyNumberFormat="1" applyFont="1" applyFill="1" applyBorder="1" applyAlignment="1">
      <alignment horizontal="center" vertical="center" wrapText="1"/>
    </xf>
    <xf numFmtId="164" fontId="8" fillId="2" borderId="1" xfId="5" applyNumberFormat="1" applyFont="1" applyFill="1" applyBorder="1" applyAlignment="1">
      <alignment horizontal="left" vertical="center" wrapText="1"/>
    </xf>
    <xf numFmtId="4" fontId="30" fillId="2" borderId="1" xfId="5" applyNumberFormat="1" applyFont="1" applyFill="1" applyBorder="1" applyAlignment="1">
      <alignment vertical="center" wrapText="1"/>
    </xf>
    <xf numFmtId="166" fontId="31" fillId="2" borderId="1" xfId="0" applyNumberFormat="1" applyFont="1" applyFill="1" applyBorder="1" applyAlignment="1">
      <alignment horizontal="left" vertical="top" wrapText="1"/>
    </xf>
    <xf numFmtId="166" fontId="31" fillId="2" borderId="1" xfId="0" applyNumberFormat="1" applyFont="1" applyFill="1" applyBorder="1" applyAlignment="1">
      <alignment horizontal="right" vertical="center" wrapText="1"/>
    </xf>
    <xf numFmtId="9" fontId="31" fillId="2" borderId="1" xfId="3" applyFont="1" applyFill="1" applyBorder="1" applyAlignment="1">
      <alignment horizontal="right" vertical="center" wrapText="1"/>
    </xf>
    <xf numFmtId="0" fontId="30" fillId="2" borderId="1" xfId="4" applyFont="1" applyFill="1" applyBorder="1" applyAlignment="1">
      <alignment wrapText="1"/>
    </xf>
    <xf numFmtId="4" fontId="42" fillId="5" borderId="1" xfId="5" applyNumberFormat="1" applyFont="1" applyFill="1" applyBorder="1" applyAlignment="1">
      <alignment vertical="center"/>
    </xf>
    <xf numFmtId="166" fontId="42" fillId="5" borderId="1" xfId="5" applyNumberFormat="1" applyFont="1" applyFill="1" applyBorder="1" applyAlignment="1">
      <alignment horizontal="right" vertical="center"/>
    </xf>
    <xf numFmtId="9" fontId="31" fillId="5" borderId="1" xfId="3" applyFont="1" applyFill="1" applyBorder="1" applyAlignment="1">
      <alignment horizontal="right" vertical="center"/>
    </xf>
    <xf numFmtId="3" fontId="5" fillId="3" borderId="10" xfId="4" applyNumberFormat="1" applyFont="1" applyFill="1" applyBorder="1" applyAlignment="1">
      <alignment horizontal="center" vertical="center" wrapText="1"/>
    </xf>
    <xf numFmtId="49" fontId="4" fillId="0" borderId="1" xfId="0" applyNumberFormat="1" applyFont="1" applyBorder="1" applyAlignment="1">
      <alignment horizontal="right" vertical="center" wrapText="1"/>
    </xf>
    <xf numFmtId="168" fontId="4" fillId="0" borderId="1" xfId="4" applyNumberFormat="1" applyFont="1" applyBorder="1" applyAlignment="1">
      <alignment vertical="center"/>
    </xf>
    <xf numFmtId="168" fontId="4" fillId="0" borderId="12" xfId="4" applyNumberFormat="1" applyFont="1" applyBorder="1" applyAlignment="1">
      <alignment vertical="center"/>
    </xf>
    <xf numFmtId="168" fontId="30" fillId="0" borderId="1" xfId="4" applyNumberFormat="1" applyFont="1" applyBorder="1" applyAlignment="1">
      <alignment vertical="center"/>
    </xf>
    <xf numFmtId="168" fontId="30" fillId="0" borderId="12" xfId="4" applyNumberFormat="1" applyFont="1" applyBorder="1" applyAlignment="1">
      <alignment vertical="center"/>
    </xf>
    <xf numFmtId="3" fontId="32" fillId="3" borderId="2" xfId="4" applyNumberFormat="1" applyFont="1" applyFill="1" applyBorder="1" applyAlignment="1">
      <alignment vertical="center" wrapText="1"/>
    </xf>
    <xf numFmtId="3" fontId="32" fillId="3" borderId="10" xfId="4" applyNumberFormat="1" applyFont="1" applyFill="1" applyBorder="1" applyAlignment="1">
      <alignment horizontal="center" vertical="center" wrapText="1"/>
    </xf>
    <xf numFmtId="164" fontId="8" fillId="2" borderId="12" xfId="5" applyNumberFormat="1" applyFont="1" applyFill="1" applyBorder="1" applyAlignment="1">
      <alignment horizontal="center" vertical="center" wrapText="1"/>
    </xf>
    <xf numFmtId="49" fontId="30" fillId="0" borderId="1" xfId="0" applyNumberFormat="1" applyFont="1" applyBorder="1" applyAlignment="1">
      <alignment horizontal="right" vertical="center" wrapText="1"/>
    </xf>
    <xf numFmtId="14" fontId="8" fillId="2" borderId="12" xfId="5" applyNumberFormat="1"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9" fontId="32" fillId="2" borderId="12" xfId="6" applyFont="1" applyFill="1" applyBorder="1" applyAlignment="1">
      <alignment horizontal="center" vertical="center" wrapText="1"/>
    </xf>
    <xf numFmtId="0" fontId="30" fillId="2" borderId="1" xfId="0" applyFont="1" applyFill="1" applyBorder="1" applyAlignment="1">
      <alignment vertical="center" wrapText="1"/>
    </xf>
    <xf numFmtId="4" fontId="30" fillId="2" borderId="12" xfId="5" applyNumberFormat="1" applyFont="1" applyFill="1" applyBorder="1" applyAlignment="1">
      <alignment vertical="center" wrapText="1"/>
    </xf>
    <xf numFmtId="9" fontId="32" fillId="2" borderId="12" xfId="3" applyFont="1" applyFill="1" applyBorder="1" applyAlignment="1">
      <alignment horizontal="center" vertical="center" wrapText="1"/>
    </xf>
    <xf numFmtId="49" fontId="4" fillId="0" borderId="1" xfId="0" applyNumberFormat="1" applyFont="1" applyBorder="1" applyAlignment="1">
      <alignment horizontal="center" vertical="center" wrapText="1"/>
    </xf>
    <xf numFmtId="14" fontId="17" fillId="0" borderId="1" xfId="5" applyNumberFormat="1" applyFont="1" applyFill="1" applyBorder="1" applyAlignment="1">
      <alignment horizontal="center" vertical="center" wrapText="1"/>
    </xf>
    <xf numFmtId="3" fontId="4" fillId="2" borderId="1" xfId="4" applyNumberFormat="1" applyFont="1" applyFill="1" applyBorder="1" applyAlignment="1">
      <alignment horizontal="left" vertical="top" wrapText="1"/>
    </xf>
    <xf numFmtId="0" fontId="4" fillId="2" borderId="1" xfId="4" applyFont="1" applyFill="1" applyBorder="1" applyAlignment="1">
      <alignment horizontal="left" vertical="top" wrapText="1"/>
    </xf>
    <xf numFmtId="0" fontId="4" fillId="2" borderId="1" xfId="4" applyFont="1" applyFill="1" applyBorder="1" applyAlignment="1">
      <alignment horizontal="left" wrapText="1"/>
    </xf>
    <xf numFmtId="14" fontId="29" fillId="0" borderId="12" xfId="5" applyNumberFormat="1" applyFont="1" applyFill="1" applyBorder="1" applyAlignment="1">
      <alignment horizontal="left" vertical="center" wrapText="1"/>
    </xf>
    <xf numFmtId="164" fontId="17" fillId="0" borderId="12" xfId="5" applyNumberFormat="1" applyFont="1" applyFill="1" applyBorder="1" applyAlignment="1">
      <alignment horizontal="center" vertical="center" wrapText="1"/>
    </xf>
    <xf numFmtId="14" fontId="29" fillId="0" borderId="1" xfId="5"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164" fontId="4" fillId="0" borderId="1" xfId="5" applyNumberFormat="1" applyFont="1" applyFill="1" applyBorder="1" applyAlignment="1">
      <alignment horizontal="right" vertical="center"/>
    </xf>
    <xf numFmtId="166" fontId="1" fillId="2" borderId="1" xfId="5"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xf>
    <xf numFmtId="166" fontId="1" fillId="6"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166" fontId="4" fillId="6" borderId="1" xfId="0" applyNumberFormat="1" applyFont="1" applyFill="1" applyBorder="1" applyAlignment="1">
      <alignment horizontal="right" vertical="center" wrapText="1"/>
    </xf>
    <xf numFmtId="0" fontId="0" fillId="0" borderId="1" xfId="0" applyFont="1" applyBorder="1" applyAlignment="1">
      <alignment horizontal="justify" vertical="center" wrapText="1"/>
    </xf>
    <xf numFmtId="0" fontId="4" fillId="0" borderId="0" xfId="0" applyFont="1" applyAlignment="1">
      <alignment horizontal="left" wrapText="1"/>
    </xf>
    <xf numFmtId="0" fontId="0" fillId="0" borderId="0" xfId="0" applyFont="1" applyAlignment="1">
      <alignment horizontal="center"/>
    </xf>
    <xf numFmtId="165" fontId="0" fillId="0" borderId="0" xfId="0" applyNumberFormat="1" applyFont="1"/>
    <xf numFmtId="0" fontId="4" fillId="0" borderId="0" xfId="0" applyFont="1" applyAlignment="1">
      <alignment vertical="center"/>
    </xf>
    <xf numFmtId="9" fontId="5" fillId="3" borderId="1" xfId="6" applyFont="1" applyFill="1" applyBorder="1" applyAlignment="1">
      <alignment vertical="center" wrapText="1"/>
    </xf>
    <xf numFmtId="165" fontId="5" fillId="3" borderId="1" xfId="4"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64" fontId="17" fillId="0" borderId="1" xfId="5" applyNumberFormat="1" applyFont="1" applyFill="1" applyBorder="1" applyAlignment="1">
      <alignment horizontal="right" vertical="center"/>
    </xf>
    <xf numFmtId="165" fontId="0" fillId="2" borderId="1" xfId="0"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0" xfId="4" applyFont="1" applyFill="1"/>
    <xf numFmtId="0" fontId="0" fillId="0" borderId="0" xfId="0" applyFont="1" applyFill="1" applyAlignment="1">
      <alignment vertical="center"/>
    </xf>
    <xf numFmtId="0" fontId="4" fillId="0" borderId="0" xfId="4" applyFont="1" applyAlignment="1">
      <alignment horizontal="left" wrapText="1"/>
    </xf>
    <xf numFmtId="0" fontId="4" fillId="0" borderId="0" xfId="4" applyFont="1" applyAlignment="1">
      <alignment horizontal="center"/>
    </xf>
    <xf numFmtId="165" fontId="4" fillId="0" borderId="0" xfId="4" applyNumberFormat="1" applyFont="1"/>
    <xf numFmtId="3" fontId="5" fillId="3" borderId="1" xfId="4" applyNumberFormat="1" applyFont="1" applyFill="1" applyBorder="1" applyAlignment="1">
      <alignment horizontal="left" vertical="center" wrapText="1"/>
    </xf>
    <xf numFmtId="0" fontId="4" fillId="0" borderId="1" xfId="4" applyFont="1" applyBorder="1" applyAlignment="1">
      <alignment horizontal="center" vertical="center"/>
    </xf>
    <xf numFmtId="164" fontId="4" fillId="0" borderId="1" xfId="5" applyFont="1" applyFill="1" applyBorder="1" applyAlignment="1">
      <alignment horizontal="left" vertical="center" wrapText="1"/>
    </xf>
    <xf numFmtId="0" fontId="4" fillId="6" borderId="0" xfId="4" applyFont="1" applyFill="1"/>
    <xf numFmtId="0" fontId="4" fillId="0" borderId="1" xfId="0" applyFont="1" applyBorder="1" applyAlignment="1">
      <alignment horizontal="center" vertical="center"/>
    </xf>
    <xf numFmtId="0" fontId="0" fillId="0" borderId="1" xfId="0" applyFont="1" applyBorder="1" applyAlignment="1">
      <alignment horizontal="center" vertical="center" wrapText="1"/>
    </xf>
    <xf numFmtId="165" fontId="29" fillId="5" borderId="1" xfId="5" applyNumberFormat="1" applyFont="1" applyFill="1" applyBorder="1" applyAlignment="1">
      <alignment horizontal="right" vertical="center"/>
    </xf>
    <xf numFmtId="165" fontId="4" fillId="0" borderId="1" xfId="4" applyNumberFormat="1" applyFont="1" applyBorder="1"/>
    <xf numFmtId="0" fontId="4" fillId="0" borderId="1" xfId="4" applyFont="1" applyBorder="1"/>
    <xf numFmtId="168" fontId="29" fillId="5" borderId="1" xfId="5" applyNumberFormat="1" applyFont="1" applyFill="1" applyBorder="1" applyAlignment="1">
      <alignment horizontal="right" vertical="center"/>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165" fontId="5" fillId="5" borderId="14" xfId="4" applyNumberFormat="1" applyFont="1" applyFill="1" applyBorder="1" applyAlignment="1">
      <alignment horizontal="center"/>
    </xf>
    <xf numFmtId="167" fontId="5" fillId="5" borderId="1" xfId="4" applyNumberFormat="1" applyFont="1" applyFill="1" applyBorder="1" applyAlignment="1">
      <alignment horizontal="center"/>
    </xf>
    <xf numFmtId="0" fontId="27" fillId="15" borderId="1" xfId="0" applyFont="1" applyFill="1" applyBorder="1" applyAlignment="1">
      <alignment horizontal="center" vertical="center"/>
    </xf>
    <xf numFmtId="0" fontId="27" fillId="15" borderId="1" xfId="0" applyFont="1" applyFill="1" applyBorder="1" applyAlignment="1">
      <alignment horizontal="center" vertical="center" wrapText="1"/>
    </xf>
    <xf numFmtId="0" fontId="0" fillId="0" borderId="1" xfId="0" applyBorder="1" applyAlignment="1">
      <alignment wrapText="1"/>
    </xf>
    <xf numFmtId="168" fontId="0" fillId="0" borderId="1" xfId="2" applyNumberFormat="1" applyFont="1" applyBorder="1" applyAlignment="1">
      <alignment horizontal="center"/>
    </xf>
    <xf numFmtId="0" fontId="0" fillId="0" borderId="1" xfId="0" applyBorder="1"/>
    <xf numFmtId="0" fontId="27" fillId="5" borderId="1" xfId="0" applyFont="1" applyFill="1" applyBorder="1" applyAlignment="1">
      <alignment horizontal="center" vertical="center" wrapText="1"/>
    </xf>
    <xf numFmtId="168" fontId="27" fillId="5" borderId="1" xfId="0" applyNumberFormat="1" applyFont="1" applyFill="1" applyBorder="1" applyAlignment="1">
      <alignment vertical="center"/>
    </xf>
    <xf numFmtId="175" fontId="0" fillId="0" borderId="0" xfId="1" applyNumberFormat="1" applyFont="1"/>
    <xf numFmtId="168" fontId="0" fillId="0" borderId="0" xfId="0" applyNumberFormat="1"/>
    <xf numFmtId="0" fontId="5" fillId="5" borderId="13" xfId="4" applyFont="1" applyFill="1" applyBorder="1" applyAlignment="1">
      <alignment horizontal="center"/>
    </xf>
    <xf numFmtId="0" fontId="5" fillId="5" borderId="0" xfId="4" applyFont="1" applyFill="1" applyBorder="1" applyAlignment="1">
      <alignment horizontal="center"/>
    </xf>
    <xf numFmtId="0" fontId="5" fillId="5" borderId="0" xfId="4" applyFont="1" applyFill="1" applyAlignment="1">
      <alignment horizontal="center"/>
    </xf>
    <xf numFmtId="0" fontId="5" fillId="5" borderId="14" xfId="4" applyFont="1" applyFill="1" applyBorder="1" applyAlignment="1">
      <alignment horizontal="center"/>
    </xf>
    <xf numFmtId="3" fontId="5" fillId="3" borderId="5" xfId="4" applyNumberFormat="1" applyFont="1" applyFill="1" applyBorder="1" applyAlignment="1">
      <alignment horizontal="center" vertical="center" wrapText="1"/>
    </xf>
    <xf numFmtId="3" fontId="5" fillId="3" borderId="6" xfId="4" applyNumberFormat="1" applyFont="1" applyFill="1" applyBorder="1" applyAlignment="1">
      <alignment horizontal="center" vertical="center" wrapText="1"/>
    </xf>
    <xf numFmtId="3" fontId="5" fillId="3" borderId="7" xfId="4" applyNumberFormat="1" applyFont="1" applyFill="1" applyBorder="1" applyAlignment="1">
      <alignment horizontal="center" vertical="center" wrapText="1"/>
    </xf>
    <xf numFmtId="3" fontId="5" fillId="3" borderId="8" xfId="4" applyNumberFormat="1" applyFont="1" applyFill="1" applyBorder="1" applyAlignment="1">
      <alignment horizontal="center" vertical="center" wrapText="1"/>
    </xf>
    <xf numFmtId="3" fontId="5" fillId="3" borderId="12"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5" borderId="1" xfId="4" applyFont="1" applyFill="1" applyBorder="1" applyAlignment="1">
      <alignment horizontal="center"/>
    </xf>
    <xf numFmtId="3" fontId="5" fillId="3" borderId="1" xfId="4" applyNumberFormat="1" applyFont="1" applyFill="1" applyBorder="1" applyAlignment="1">
      <alignment horizontal="center" vertical="center" wrapText="1"/>
    </xf>
    <xf numFmtId="4" fontId="5" fillId="3" borderId="1" xfId="4" applyNumberFormat="1" applyFont="1" applyFill="1" applyBorder="1" applyAlignment="1">
      <alignment horizontal="center" vertical="center" wrapText="1"/>
    </xf>
    <xf numFmtId="9" fontId="5" fillId="3" borderId="1" xfId="3" applyFont="1" applyFill="1" applyBorder="1" applyAlignment="1">
      <alignment horizontal="center" vertical="center" wrapText="1"/>
    </xf>
    <xf numFmtId="0" fontId="27" fillId="2" borderId="1" xfId="0" applyFont="1" applyFill="1" applyBorder="1" applyAlignment="1">
      <alignment horizontal="center" vertical="center" wrapText="1"/>
    </xf>
    <xf numFmtId="9" fontId="1" fillId="2" borderId="1" xfId="6"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164" fontId="17" fillId="2" borderId="1" xfId="5" applyNumberFormat="1" applyFont="1" applyFill="1" applyBorder="1" applyAlignment="1">
      <alignment horizontal="center" vertical="center" wrapText="1"/>
    </xf>
    <xf numFmtId="167" fontId="4" fillId="2" borderId="1" xfId="31" applyFont="1" applyFill="1" applyBorder="1" applyAlignment="1">
      <alignment horizontal="center" vertical="center" wrapText="1"/>
    </xf>
    <xf numFmtId="164" fontId="5" fillId="14" borderId="1" xfId="4" applyNumberFormat="1" applyFont="1" applyFill="1" applyBorder="1" applyAlignment="1">
      <alignment horizontal="center" vertical="center" wrapText="1"/>
    </xf>
    <xf numFmtId="9" fontId="5" fillId="14" borderId="1" xfId="3" applyFont="1" applyFill="1" applyBorder="1" applyAlignment="1">
      <alignment horizontal="center" vertical="center" wrapText="1"/>
    </xf>
    <xf numFmtId="9" fontId="5" fillId="3" borderId="1" xfId="6" applyFont="1" applyFill="1" applyBorder="1" applyAlignment="1">
      <alignment horizontal="center" vertical="center" wrapText="1"/>
    </xf>
    <xf numFmtId="164" fontId="5" fillId="5" borderId="1" xfId="2" applyNumberFormat="1" applyFont="1" applyFill="1" applyBorder="1" applyAlignment="1" applyProtection="1">
      <alignment horizontal="center" vertical="center" wrapText="1"/>
    </xf>
    <xf numFmtId="0" fontId="34" fillId="5" borderId="1" xfId="4" applyFont="1" applyFill="1" applyBorder="1" applyAlignment="1">
      <alignment horizontal="center"/>
    </xf>
    <xf numFmtId="0" fontId="30" fillId="0" borderId="1" xfId="4" applyFont="1" applyFill="1" applyBorder="1" applyAlignment="1">
      <alignment horizontal="center" vertical="center" wrapText="1"/>
    </xf>
    <xf numFmtId="0" fontId="33" fillId="0" borderId="1" xfId="0" applyFont="1" applyFill="1" applyBorder="1" applyAlignment="1" applyProtection="1">
      <alignment horizontal="center" vertical="center" wrapText="1"/>
      <protection locked="0"/>
    </xf>
    <xf numFmtId="3" fontId="34" fillId="3" borderId="1" xfId="4" applyNumberFormat="1" applyFont="1" applyFill="1" applyBorder="1" applyAlignment="1">
      <alignment horizontal="center" vertical="center" wrapText="1"/>
    </xf>
    <xf numFmtId="9" fontId="34" fillId="3" borderId="8" xfId="6" applyFont="1" applyFill="1" applyBorder="1" applyAlignment="1">
      <alignment horizontal="center" vertical="center" wrapText="1"/>
    </xf>
    <xf numFmtId="9" fontId="34" fillId="3" borderId="12" xfId="6" applyFont="1" applyFill="1" applyBorder="1" applyAlignment="1">
      <alignment horizontal="center" vertical="center" wrapText="1"/>
    </xf>
    <xf numFmtId="0" fontId="32" fillId="5" borderId="1" xfId="4" applyFont="1" applyFill="1" applyBorder="1" applyAlignment="1">
      <alignment horizontal="center"/>
    </xf>
    <xf numFmtId="3" fontId="32" fillId="3" borderId="1" xfId="4" applyNumberFormat="1" applyFont="1" applyFill="1" applyBorder="1" applyAlignment="1">
      <alignment horizontal="center" vertical="center" wrapText="1"/>
    </xf>
    <xf numFmtId="9" fontId="32" fillId="3" borderId="1" xfId="3" applyFont="1" applyFill="1" applyBorder="1" applyAlignment="1">
      <alignment horizontal="center" vertical="center" wrapText="1"/>
    </xf>
    <xf numFmtId="0" fontId="32" fillId="0" borderId="1" xfId="0" applyFont="1" applyFill="1" applyBorder="1" applyAlignment="1" applyProtection="1">
      <alignment horizontal="center" vertical="center" wrapText="1"/>
      <protection locked="0"/>
    </xf>
    <xf numFmtId="3" fontId="5" fillId="3" borderId="3" xfId="4" applyNumberFormat="1" applyFont="1" applyFill="1" applyBorder="1" applyAlignment="1">
      <alignment horizontal="center" vertical="center" wrapText="1"/>
    </xf>
    <xf numFmtId="3" fontId="5" fillId="3" borderId="10" xfId="4" applyNumberFormat="1" applyFont="1" applyFill="1" applyBorder="1" applyAlignment="1">
      <alignment horizontal="center" vertical="center" wrapText="1"/>
    </xf>
    <xf numFmtId="3" fontId="5" fillId="3" borderId="4" xfId="4" applyNumberFormat="1" applyFont="1" applyFill="1" applyBorder="1" applyAlignment="1">
      <alignment horizontal="center" vertical="center" wrapText="1"/>
    </xf>
    <xf numFmtId="3" fontId="5" fillId="3" borderId="11" xfId="4" applyNumberFormat="1" applyFont="1" applyFill="1" applyBorder="1" applyAlignment="1">
      <alignment horizontal="center" vertical="center" wrapText="1"/>
    </xf>
    <xf numFmtId="9" fontId="5" fillId="3" borderId="8" xfId="3" applyFont="1" applyFill="1" applyBorder="1" applyAlignment="1">
      <alignment horizontal="center" vertical="center" wrapText="1"/>
    </xf>
    <xf numFmtId="9" fontId="5" fillId="3" borderId="12" xfId="3" applyFont="1" applyFill="1" applyBorder="1" applyAlignment="1">
      <alignment horizontal="center" vertical="center" wrapText="1"/>
    </xf>
    <xf numFmtId="3" fontId="5" fillId="3" borderId="2" xfId="4" applyNumberFormat="1" applyFont="1" applyFill="1" applyBorder="1" applyAlignment="1">
      <alignment horizontal="center" vertical="center" wrapText="1"/>
    </xf>
    <xf numFmtId="3" fontId="5" fillId="3" borderId="9" xfId="4" applyNumberFormat="1" applyFont="1" applyFill="1" applyBorder="1" applyAlignment="1">
      <alignment horizontal="center" vertical="center" wrapText="1"/>
    </xf>
    <xf numFmtId="3" fontId="5" fillId="3" borderId="0" xfId="4" applyNumberFormat="1" applyFont="1" applyFill="1" applyBorder="1" applyAlignment="1">
      <alignment horizontal="center" vertical="center" wrapText="1"/>
    </xf>
    <xf numFmtId="0" fontId="32" fillId="5" borderId="13" xfId="4" applyFont="1" applyFill="1" applyBorder="1" applyAlignment="1">
      <alignment horizontal="center"/>
    </xf>
    <xf numFmtId="0" fontId="32" fillId="5" borderId="0" xfId="4" applyFont="1" applyFill="1" applyBorder="1" applyAlignment="1">
      <alignment horizontal="center"/>
    </xf>
    <xf numFmtId="0" fontId="32" fillId="5" borderId="0" xfId="4" applyFont="1" applyFill="1" applyAlignment="1">
      <alignment horizontal="center"/>
    </xf>
    <xf numFmtId="0" fontId="32" fillId="5" borderId="14" xfId="4" applyFont="1" applyFill="1" applyBorder="1" applyAlignment="1">
      <alignment horizontal="center"/>
    </xf>
    <xf numFmtId="3" fontId="32" fillId="3" borderId="3" xfId="4" applyNumberFormat="1" applyFont="1" applyFill="1" applyBorder="1" applyAlignment="1">
      <alignment horizontal="center" vertical="center" wrapText="1"/>
    </xf>
    <xf numFmtId="3" fontId="32" fillId="3" borderId="10" xfId="4" applyNumberFormat="1" applyFont="1" applyFill="1" applyBorder="1" applyAlignment="1">
      <alignment horizontal="center" vertical="center" wrapText="1"/>
    </xf>
    <xf numFmtId="3" fontId="32" fillId="3" borderId="4" xfId="4" applyNumberFormat="1" applyFont="1" applyFill="1" applyBorder="1" applyAlignment="1">
      <alignment horizontal="center" vertical="center" wrapText="1"/>
    </xf>
    <xf numFmtId="3" fontId="32" fillId="3" borderId="11" xfId="4" applyNumberFormat="1" applyFont="1" applyFill="1" applyBorder="1" applyAlignment="1">
      <alignment horizontal="center" vertical="center" wrapText="1"/>
    </xf>
    <xf numFmtId="3" fontId="32" fillId="3" borderId="5" xfId="4" applyNumberFormat="1" applyFont="1" applyFill="1" applyBorder="1" applyAlignment="1">
      <alignment horizontal="center" vertical="center" wrapText="1"/>
    </xf>
    <xf numFmtId="3" fontId="32" fillId="3" borderId="6" xfId="4" applyNumberFormat="1" applyFont="1" applyFill="1" applyBorder="1" applyAlignment="1">
      <alignment horizontal="center" vertical="center" wrapText="1"/>
    </xf>
    <xf numFmtId="3" fontId="32" fillId="3" borderId="7" xfId="4" applyNumberFormat="1" applyFont="1" applyFill="1" applyBorder="1" applyAlignment="1">
      <alignment horizontal="center" vertical="center" wrapText="1"/>
    </xf>
    <xf numFmtId="9" fontId="32" fillId="3" borderId="8" xfId="3" applyFont="1" applyFill="1" applyBorder="1" applyAlignment="1">
      <alignment horizontal="center" vertical="center" wrapText="1"/>
    </xf>
    <xf numFmtId="9" fontId="32" fillId="3" borderId="12" xfId="3" applyFont="1" applyFill="1" applyBorder="1" applyAlignment="1">
      <alignment horizontal="center" vertical="center" wrapText="1"/>
    </xf>
    <xf numFmtId="3" fontId="32" fillId="3" borderId="2" xfId="4" applyNumberFormat="1" applyFont="1" applyFill="1" applyBorder="1" applyAlignment="1">
      <alignment horizontal="center" vertical="center" wrapText="1"/>
    </xf>
    <xf numFmtId="3" fontId="32" fillId="3" borderId="9" xfId="4" applyNumberFormat="1" applyFont="1" applyFill="1" applyBorder="1" applyAlignment="1">
      <alignment horizontal="center" vertical="center" wrapText="1"/>
    </xf>
    <xf numFmtId="3" fontId="32" fillId="3" borderId="0" xfId="4" applyNumberFormat="1" applyFont="1" applyFill="1" applyBorder="1" applyAlignment="1">
      <alignment horizontal="center" vertical="center" wrapText="1"/>
    </xf>
    <xf numFmtId="3" fontId="7" fillId="3" borderId="8" xfId="4" applyNumberFormat="1" applyFont="1" applyFill="1" applyBorder="1" applyAlignment="1">
      <alignment horizontal="center" vertical="center" wrapText="1"/>
    </xf>
    <xf numFmtId="3" fontId="7" fillId="3" borderId="12" xfId="4" applyNumberFormat="1" applyFont="1" applyFill="1" applyBorder="1" applyAlignment="1">
      <alignment horizontal="center" vertical="center" wrapText="1"/>
    </xf>
    <xf numFmtId="0" fontId="7" fillId="5" borderId="1" xfId="4"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3" fontId="7" fillId="3" borderId="1" xfId="4" applyNumberFormat="1" applyFont="1" applyFill="1" applyBorder="1" applyAlignment="1">
      <alignment horizontal="center" vertical="center" wrapText="1"/>
    </xf>
    <xf numFmtId="9" fontId="7" fillId="3" borderId="1" xfId="6"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3" fontId="5" fillId="3" borderId="1" xfId="4" applyNumberFormat="1" applyFont="1" applyFill="1" applyBorder="1" applyAlignment="1">
      <alignment horizontal="left" vertical="center" wrapText="1"/>
    </xf>
    <xf numFmtId="165" fontId="5" fillId="3" borderId="1" xfId="4" applyNumberFormat="1" applyFont="1" applyFill="1" applyBorder="1" applyAlignment="1">
      <alignment horizontal="center" vertical="center" wrapText="1"/>
    </xf>
    <xf numFmtId="0" fontId="0" fillId="7" borderId="1" xfId="0" applyFont="1" applyFill="1" applyBorder="1" applyAlignment="1">
      <alignment horizontal="left"/>
    </xf>
    <xf numFmtId="0" fontId="0" fillId="7" borderId="1" xfId="0" applyFont="1" applyFill="1" applyBorder="1" applyAlignment="1">
      <alignment horizontal="center"/>
    </xf>
    <xf numFmtId="0" fontId="27"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0" xfId="4" applyFont="1" applyAlignment="1">
      <alignment horizontal="center" vertical="center" wrapText="1"/>
    </xf>
    <xf numFmtId="0" fontId="5" fillId="0" borderId="0" xfId="0" applyFont="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9" fontId="5" fillId="3" borderId="1" xfId="42" applyFont="1" applyFill="1" applyBorder="1" applyAlignment="1">
      <alignment horizontal="center" vertical="center" wrapText="1"/>
    </xf>
    <xf numFmtId="164" fontId="17" fillId="2" borderId="12" xfId="43" applyFont="1" applyFill="1" applyBorder="1" applyAlignment="1">
      <alignment horizontal="center" vertical="center" wrapText="1"/>
    </xf>
    <xf numFmtId="0" fontId="27" fillId="2" borderId="12" xfId="0" applyFont="1" applyFill="1" applyBorder="1" applyAlignment="1">
      <alignment horizontal="center" vertical="center" wrapText="1"/>
    </xf>
    <xf numFmtId="9" fontId="5" fillId="2" borderId="12" xfId="42" applyFont="1" applyFill="1" applyBorder="1" applyAlignment="1">
      <alignment horizontal="center" vertical="center" wrapText="1"/>
    </xf>
    <xf numFmtId="0" fontId="17" fillId="2" borderId="12" xfId="41" applyNumberFormat="1" applyFont="1" applyFill="1" applyBorder="1" applyAlignment="1">
      <alignment horizontal="center" vertical="center" wrapText="1"/>
    </xf>
    <xf numFmtId="3" fontId="4" fillId="2" borderId="12" xfId="4" applyNumberFormat="1" applyFont="1" applyFill="1" applyBorder="1" applyAlignment="1">
      <alignment horizontal="left" vertical="top" wrapText="1"/>
    </xf>
    <xf numFmtId="3" fontId="4" fillId="2" borderId="12" xfId="4" applyNumberFormat="1" applyFont="1" applyFill="1" applyBorder="1" applyAlignment="1">
      <alignment horizontal="center" vertical="center" wrapText="1"/>
    </xf>
    <xf numFmtId="3" fontId="4" fillId="2" borderId="12" xfId="4" applyNumberFormat="1" applyFont="1" applyFill="1" applyBorder="1" applyAlignment="1">
      <alignment horizontal="left" vertical="center" wrapText="1"/>
    </xf>
    <xf numFmtId="4" fontId="4" fillId="2" borderId="12" xfId="43" applyNumberFormat="1" applyFont="1" applyFill="1" applyBorder="1" applyAlignment="1">
      <alignment vertical="center" wrapText="1"/>
    </xf>
    <xf numFmtId="164" fontId="17" fillId="2" borderId="1" xfId="43" applyFont="1" applyFill="1" applyBorder="1" applyAlignment="1">
      <alignment horizontal="center" vertical="center" wrapText="1"/>
    </xf>
    <xf numFmtId="164" fontId="17" fillId="2" borderId="1" xfId="44" applyFont="1" applyFill="1" applyBorder="1" applyAlignment="1">
      <alignment horizontal="center" vertical="center" wrapText="1"/>
    </xf>
    <xf numFmtId="164" fontId="17" fillId="2" borderId="1" xfId="44" applyFont="1" applyFill="1" applyBorder="1" applyAlignment="1">
      <alignment horizontal="left" vertical="center" wrapText="1"/>
    </xf>
    <xf numFmtId="9" fontId="5" fillId="2" borderId="1" xfId="42" applyFont="1" applyFill="1" applyBorder="1" applyAlignment="1">
      <alignment horizontal="center" vertical="center" wrapText="1"/>
    </xf>
    <xf numFmtId="9" fontId="1" fillId="2" borderId="1" xfId="42" applyFont="1" applyFill="1" applyBorder="1" applyAlignment="1">
      <alignment horizontal="right" vertical="center" wrapText="1"/>
    </xf>
    <xf numFmtId="164" fontId="4" fillId="2" borderId="1" xfId="43" applyFont="1" applyFill="1" applyBorder="1" applyAlignment="1">
      <alignment horizontal="center" vertical="center" wrapText="1"/>
    </xf>
    <xf numFmtId="164" fontId="4" fillId="2" borderId="1" xfId="44" applyFont="1" applyFill="1" applyBorder="1" applyAlignment="1">
      <alignment horizontal="center" vertical="center" wrapText="1"/>
    </xf>
    <xf numFmtId="164" fontId="4" fillId="2" borderId="1" xfId="44" applyFont="1" applyFill="1" applyBorder="1" applyAlignment="1">
      <alignment horizontal="left" vertical="center" wrapText="1"/>
    </xf>
    <xf numFmtId="9" fontId="4" fillId="2" borderId="1" xfId="42" applyFont="1" applyFill="1" applyBorder="1" applyAlignment="1">
      <alignment horizontal="right" vertical="center" wrapText="1"/>
    </xf>
    <xf numFmtId="4" fontId="29" fillId="5" borderId="1" xfId="43" applyNumberFormat="1" applyFont="1" applyFill="1" applyBorder="1" applyAlignment="1">
      <alignment vertical="center"/>
    </xf>
    <xf numFmtId="166" fontId="29" fillId="5" borderId="1" xfId="43" applyNumberFormat="1" applyFont="1" applyFill="1" applyBorder="1" applyAlignment="1">
      <alignment horizontal="right" vertical="center"/>
    </xf>
    <xf numFmtId="9" fontId="1" fillId="5" borderId="1" xfId="42" applyFont="1" applyFill="1" applyBorder="1" applyAlignment="1">
      <alignment horizontal="right" vertical="center"/>
    </xf>
    <xf numFmtId="0" fontId="4" fillId="0" borderId="0" xfId="4" applyFont="1" applyAlignment="1">
      <alignment horizontal="left" vertical="center" wrapText="1"/>
    </xf>
    <xf numFmtId="0" fontId="5" fillId="0" borderId="0" xfId="0" applyFont="1" applyAlignment="1" applyProtection="1">
      <alignment vertical="center" wrapText="1"/>
      <protection locked="0"/>
    </xf>
    <xf numFmtId="0" fontId="13" fillId="0" borderId="0" xfId="4" applyFont="1" applyAlignment="1">
      <alignment horizontal="center" vertical="center" wrapText="1"/>
    </xf>
    <xf numFmtId="0" fontId="13" fillId="0" borderId="3" xfId="4" applyFont="1" applyBorder="1" applyAlignment="1">
      <alignment horizontal="center" vertical="center" wrapText="1"/>
    </xf>
  </cellXfs>
  <cellStyles count="45">
    <cellStyle name="0,0_x000d__x000a_NA_x000d__x000a_" xfId="7"/>
    <cellStyle name="BodyStyle" xfId="8"/>
    <cellStyle name="BodyStyleBold" xfId="9"/>
    <cellStyle name="BodyStyleBoldRight" xfId="10"/>
    <cellStyle name="BodyStyleWithBorder" xfId="11"/>
    <cellStyle name="BorderThinBlack" xfId="12"/>
    <cellStyle name="Cancel" xfId="13"/>
    <cellStyle name="Comma" xfId="14"/>
    <cellStyle name="Comma [0]" xfId="15"/>
    <cellStyle name="Currency" xfId="16"/>
    <cellStyle name="Currency [0]" xfId="17"/>
    <cellStyle name="DateStyle" xfId="18"/>
    <cellStyle name="DateTimeStyle" xfId="19"/>
    <cellStyle name="Decimal" xfId="20"/>
    <cellStyle name="DecimalWithBorder" xfId="21"/>
    <cellStyle name="EuroCurrency" xfId="22"/>
    <cellStyle name="EuroCurrencyWithBorder" xfId="23"/>
    <cellStyle name="HeaderStyle" xfId="24"/>
    <cellStyle name="HeaderSubTop" xfId="25"/>
    <cellStyle name="HeaderSubTopNoBold" xfId="26"/>
    <cellStyle name="HeaderTopBuyer" xfId="27"/>
    <cellStyle name="HeaderTopStyle" xfId="28"/>
    <cellStyle name="HeaderTopStyleAlignRight" xfId="29"/>
    <cellStyle name="MainTitle" xfId="30"/>
    <cellStyle name="Millares" xfId="1" builtinId="3"/>
    <cellStyle name="Millares [0]" xfId="41" builtinId="6"/>
    <cellStyle name="Millares 2" xfId="32"/>
    <cellStyle name="Millares 3" xfId="33"/>
    <cellStyle name="Millares 4" xfId="31"/>
    <cellStyle name="Moneda" xfId="2" builtinId="4"/>
    <cellStyle name="Moneda 2" xfId="5"/>
    <cellStyle name="Moneda 2 2" xfId="44"/>
    <cellStyle name="Moneda 3" xfId="43"/>
    <cellStyle name="Nivel 1,2.3,5,6,9" xfId="34"/>
    <cellStyle name="Nivel 7" xfId="35"/>
    <cellStyle name="Normal" xfId="0" builtinId="0"/>
    <cellStyle name="Normal 2" xfId="4"/>
    <cellStyle name="Normal 3" xfId="36"/>
    <cellStyle name="Normal 4" xfId="37"/>
    <cellStyle name="Numeric" xfId="38"/>
    <cellStyle name="NumericWithBorder" xfId="39"/>
    <cellStyle name="Percent" xfId="40"/>
    <cellStyle name="Porcentaje" xfId="3" builtinId="5"/>
    <cellStyle name="Porcentaje 2" xfId="6"/>
    <cellStyle name="Porcentaje 3"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7</xdr:row>
      <xdr:rowOff>95249</xdr:rowOff>
    </xdr:from>
    <xdr:to>
      <xdr:col>0</xdr:col>
      <xdr:colOff>1171575</xdr:colOff>
      <xdr:row>7</xdr:row>
      <xdr:rowOff>688794</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4" y="95249"/>
          <a:ext cx="1047751" cy="593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7</xdr:row>
      <xdr:rowOff>85725</xdr:rowOff>
    </xdr:from>
    <xdr:to>
      <xdr:col>0</xdr:col>
      <xdr:colOff>1141186</xdr:colOff>
      <xdr:row>7</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998311"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458471</xdr:colOff>
      <xdr:row>7</xdr:row>
      <xdr:rowOff>161436</xdr:rowOff>
    </xdr:from>
    <xdr:ext cx="1790249" cy="495374"/>
    <xdr:sp macro="" textlink="">
      <xdr:nvSpPr>
        <xdr:cNvPr id="3" name="Text Box 2"/>
        <xdr:cNvSpPr txBox="1">
          <a:spLocks noChangeArrowheads="1"/>
        </xdr:cNvSpPr>
      </xdr:nvSpPr>
      <xdr:spPr bwMode="auto">
        <a:xfrm>
          <a:off x="2841434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7</xdr:row>
      <xdr:rowOff>85725</xdr:rowOff>
    </xdr:from>
    <xdr:to>
      <xdr:col>0</xdr:col>
      <xdr:colOff>2547471</xdr:colOff>
      <xdr:row>7</xdr:row>
      <xdr:rowOff>1333500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404596"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460376</xdr:colOff>
      <xdr:row>7</xdr:row>
      <xdr:rowOff>170961</xdr:rowOff>
    </xdr:from>
    <xdr:ext cx="1793874" cy="487634"/>
    <xdr:sp macro="" textlink="">
      <xdr:nvSpPr>
        <xdr:cNvPr id="3" name="Text Box 2"/>
        <xdr:cNvSpPr txBox="1">
          <a:spLocks noChangeArrowheads="1"/>
        </xdr:cNvSpPr>
      </xdr:nvSpPr>
      <xdr:spPr bwMode="auto">
        <a:xfrm>
          <a:off x="21901151" y="170961"/>
          <a:ext cx="1793874" cy="48763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7</xdr:row>
      <xdr:rowOff>85726</xdr:rowOff>
    </xdr:from>
    <xdr:to>
      <xdr:col>0</xdr:col>
      <xdr:colOff>914400</xdr:colOff>
      <xdr:row>7</xdr:row>
      <xdr:rowOff>534688</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6"/>
          <a:ext cx="771525" cy="448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460376</xdr:colOff>
      <xdr:row>7</xdr:row>
      <xdr:rowOff>170961</xdr:rowOff>
    </xdr:from>
    <xdr:ext cx="1793874" cy="487634"/>
    <xdr:sp macro="" textlink="">
      <xdr:nvSpPr>
        <xdr:cNvPr id="3" name="Text Box 2"/>
        <xdr:cNvSpPr txBox="1">
          <a:spLocks noChangeArrowheads="1"/>
        </xdr:cNvSpPr>
      </xdr:nvSpPr>
      <xdr:spPr bwMode="auto">
        <a:xfrm>
          <a:off x="21901151" y="170961"/>
          <a:ext cx="1793874" cy="48763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333375</xdr:colOff>
      <xdr:row>0</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257176</xdr:colOff>
      <xdr:row>7</xdr:row>
      <xdr:rowOff>190501</xdr:rowOff>
    </xdr:from>
    <xdr:to>
      <xdr:col>0</xdr:col>
      <xdr:colOff>2171788</xdr:colOff>
      <xdr:row>7</xdr:row>
      <xdr:rowOff>914400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6" y="190501"/>
          <a:ext cx="1914612"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245046</xdr:colOff>
      <xdr:row>7</xdr:row>
      <xdr:rowOff>310663</xdr:rowOff>
    </xdr:from>
    <xdr:ext cx="1627872" cy="567422"/>
    <xdr:sp macro="" textlink="">
      <xdr:nvSpPr>
        <xdr:cNvPr id="4" name="Text Box 2"/>
        <xdr:cNvSpPr txBox="1">
          <a:spLocks noChangeArrowheads="1"/>
        </xdr:cNvSpPr>
      </xdr:nvSpPr>
      <xdr:spPr bwMode="auto">
        <a:xfrm>
          <a:off x="20828571" y="310663"/>
          <a:ext cx="1627872" cy="567422"/>
        </a:xfrm>
        <a:prstGeom prst="rect">
          <a:avLst/>
        </a:prstGeom>
        <a:noFill/>
        <a:ln>
          <a:noFill/>
        </a:ln>
      </xdr:spPr>
      <xdr:txBody>
        <a:bodyPr wrap="square" lIns="18288" tIns="22860" rIns="0" bIns="0" anchor="t" upright="1">
          <a:spAutoFit/>
        </a:bodyPr>
        <a:lstStyle/>
        <a:p>
          <a:pPr algn="l" rtl="0">
            <a:lnSpc>
              <a:spcPts val="900"/>
            </a:lnSpc>
            <a:defRPr sz="1000"/>
          </a:pPr>
          <a:r>
            <a:rPr lang="es-CO" sz="1000" b="0" i="0" u="none" strike="noStrike" baseline="0">
              <a:solidFill>
                <a:srgbClr val="000000"/>
              </a:solidFill>
              <a:latin typeface="Arial"/>
              <a:cs typeface="Arial"/>
            </a:rPr>
            <a:t>Versión:       1</a:t>
          </a:r>
        </a:p>
        <a:p>
          <a:pPr algn="l" rtl="0">
            <a:lnSpc>
              <a:spcPts val="900"/>
            </a:lnSpc>
            <a:defRPr sz="1000"/>
          </a:pPr>
          <a:r>
            <a:rPr lang="es-CO" sz="1000" b="0" i="0" u="none" strike="noStrike" baseline="0">
              <a:solidFill>
                <a:srgbClr val="000000"/>
              </a:solidFill>
              <a:latin typeface="Arial"/>
              <a:cs typeface="Arial"/>
            </a:rPr>
            <a:t>Fecha :        2021/08/09</a:t>
          </a:r>
        </a:p>
        <a:p>
          <a:pPr algn="l" rtl="0">
            <a:lnSpc>
              <a:spcPts val="800"/>
            </a:lnSpc>
            <a:defRPr sz="1000"/>
          </a:pPr>
          <a:r>
            <a:rPr lang="es-CO" sz="1000" b="0" i="0" u="none" strike="noStrike" baseline="0">
              <a:solidFill>
                <a:srgbClr val="000000"/>
              </a:solidFill>
              <a:latin typeface="Arial"/>
              <a:cs typeface="Arial"/>
            </a:rPr>
            <a:t>Usuario:       Lramirez</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338138</xdr:colOff>
      <xdr:row>0</xdr:row>
      <xdr:rowOff>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737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342901</xdr:colOff>
      <xdr:row>7</xdr:row>
      <xdr:rowOff>104775</xdr:rowOff>
    </xdr:from>
    <xdr:to>
      <xdr:col>0</xdr:col>
      <xdr:colOff>2100043</xdr:colOff>
      <xdr:row>8</xdr:row>
      <xdr:rowOff>107156</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1" y="104775"/>
          <a:ext cx="175714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31</xdr:col>
      <xdr:colOff>245046</xdr:colOff>
      <xdr:row>7</xdr:row>
      <xdr:rowOff>310663</xdr:rowOff>
    </xdr:from>
    <xdr:ext cx="1627872" cy="567422"/>
    <xdr:sp macro="" textlink="">
      <xdr:nvSpPr>
        <xdr:cNvPr id="4" name="Text Box 2"/>
        <xdr:cNvSpPr txBox="1">
          <a:spLocks noChangeArrowheads="1"/>
        </xdr:cNvSpPr>
      </xdr:nvSpPr>
      <xdr:spPr bwMode="auto">
        <a:xfrm>
          <a:off x="20828571" y="310663"/>
          <a:ext cx="1627872" cy="567422"/>
        </a:xfrm>
        <a:prstGeom prst="rect">
          <a:avLst/>
        </a:prstGeom>
        <a:noFill/>
        <a:ln>
          <a:noFill/>
        </a:ln>
      </xdr:spPr>
      <xdr:txBody>
        <a:bodyPr wrap="square" lIns="18288" tIns="22860" rIns="0" bIns="0" anchor="t" upright="1">
          <a:spAutoFit/>
        </a:bodyPr>
        <a:lstStyle/>
        <a:p>
          <a:pPr algn="l" rtl="0">
            <a:lnSpc>
              <a:spcPts val="900"/>
            </a:lnSpc>
            <a:defRPr sz="1000"/>
          </a:pPr>
          <a:r>
            <a:rPr lang="es-CO" sz="1000" b="0" i="0" u="none" strike="noStrike" baseline="0">
              <a:solidFill>
                <a:srgbClr val="000000"/>
              </a:solidFill>
              <a:latin typeface="Arial"/>
              <a:cs typeface="Arial"/>
            </a:rPr>
            <a:t>Versión:       1</a:t>
          </a:r>
        </a:p>
        <a:p>
          <a:pPr algn="l" rtl="0">
            <a:lnSpc>
              <a:spcPts val="900"/>
            </a:lnSpc>
            <a:defRPr sz="1000"/>
          </a:pPr>
          <a:r>
            <a:rPr lang="es-CO" sz="1000" b="0" i="0" u="none" strike="noStrike" baseline="0">
              <a:solidFill>
                <a:srgbClr val="000000"/>
              </a:solidFill>
              <a:latin typeface="Arial"/>
              <a:cs typeface="Arial"/>
            </a:rPr>
            <a:t>Fecha :        2021/08/09</a:t>
          </a:r>
        </a:p>
        <a:p>
          <a:pPr algn="l" rtl="0">
            <a:lnSpc>
              <a:spcPts val="800"/>
            </a:lnSpc>
            <a:defRPr sz="1000"/>
          </a:pPr>
          <a:r>
            <a:rPr lang="es-CO" sz="1000" b="0" i="0" u="none" strike="noStrike" baseline="0">
              <a:solidFill>
                <a:srgbClr val="000000"/>
              </a:solidFill>
              <a:latin typeface="Arial"/>
              <a:cs typeface="Arial"/>
            </a:rPr>
            <a:t>Usuario:       Lramirez</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266701</xdr:colOff>
      <xdr:row>7</xdr:row>
      <xdr:rowOff>104776</xdr:rowOff>
    </xdr:from>
    <xdr:to>
      <xdr:col>0</xdr:col>
      <xdr:colOff>904875</xdr:colOff>
      <xdr:row>7</xdr:row>
      <xdr:rowOff>573487</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1" y="104776"/>
          <a:ext cx="638174" cy="468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142875</xdr:colOff>
      <xdr:row>3</xdr:row>
      <xdr:rowOff>78736</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1" y="0"/>
          <a:ext cx="904874" cy="650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561975</xdr:colOff>
      <xdr:row>7</xdr:row>
      <xdr:rowOff>47625</xdr:rowOff>
    </xdr:from>
    <xdr:to>
      <xdr:col>0</xdr:col>
      <xdr:colOff>1660370</xdr:colOff>
      <xdr:row>7</xdr:row>
      <xdr:rowOff>628650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47625"/>
          <a:ext cx="109839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152400</xdr:colOff>
      <xdr:row>7</xdr:row>
      <xdr:rowOff>334791</xdr:rowOff>
    </xdr:from>
    <xdr:ext cx="1805038" cy="495374"/>
    <xdr:sp macro="" textlink="">
      <xdr:nvSpPr>
        <xdr:cNvPr id="3" name="Text Box 2"/>
        <xdr:cNvSpPr txBox="1">
          <a:spLocks noChangeArrowheads="1"/>
        </xdr:cNvSpPr>
      </xdr:nvSpPr>
      <xdr:spPr bwMode="auto">
        <a:xfrm>
          <a:off x="16602075" y="334791"/>
          <a:ext cx="1805038"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184072</xdr:colOff>
      <xdr:row>7</xdr:row>
      <xdr:rowOff>85725</xdr:rowOff>
    </xdr:from>
    <xdr:to>
      <xdr:col>0</xdr:col>
      <xdr:colOff>1104900</xdr:colOff>
      <xdr:row>7</xdr:row>
      <xdr:rowOff>610901</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072" y="85725"/>
          <a:ext cx="920828" cy="525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4"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oneCellAnchor>
    <xdr:from>
      <xdr:col>34</xdr:col>
      <xdr:colOff>458471</xdr:colOff>
      <xdr:row>7</xdr:row>
      <xdr:rowOff>161436</xdr:rowOff>
    </xdr:from>
    <xdr:ext cx="1790249" cy="495374"/>
    <xdr:sp macro="" textlink="">
      <xdr:nvSpPr>
        <xdr:cNvPr id="6" name="Text Box 2">
          <a:extLst>
            <a:ext uri="{FF2B5EF4-FFF2-40B4-BE49-F238E27FC236}">
              <a16:creationId xmlns:a16="http://schemas.microsoft.com/office/drawing/2014/main" id="{9F56DE81-A367-427E-AE0E-8D6EF17D2DA4}"/>
            </a:ext>
          </a:extLst>
        </xdr:cNvPr>
        <xdr:cNvSpPr txBox="1">
          <a:spLocks noChangeArrowheads="1"/>
        </xdr:cNvSpPr>
      </xdr:nvSpPr>
      <xdr:spPr bwMode="auto">
        <a:xfrm>
          <a:off x="174605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7</xdr:row>
      <xdr:rowOff>85726</xdr:rowOff>
    </xdr:from>
    <xdr:to>
      <xdr:col>0</xdr:col>
      <xdr:colOff>1133475</xdr:colOff>
      <xdr:row>7</xdr:row>
      <xdr:rowOff>638768</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6"/>
          <a:ext cx="990600" cy="553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177934"/>
    <xdr:sp macro="" textlink="">
      <xdr:nvSpPr>
        <xdr:cNvPr id="3" name="Text Box 2"/>
        <xdr:cNvSpPr txBox="1">
          <a:spLocks noChangeArrowheads="1"/>
        </xdr:cNvSpPr>
      </xdr:nvSpPr>
      <xdr:spPr bwMode="auto">
        <a:xfrm>
          <a:off x="20241896" y="161436"/>
          <a:ext cx="1790249" cy="177934"/>
        </a:xfrm>
        <a:prstGeom prst="rect">
          <a:avLst/>
        </a:prstGeom>
        <a:noFill/>
        <a:ln>
          <a:noFill/>
        </a:ln>
      </xdr:spPr>
      <xdr:txBody>
        <a:bodyPr wrap="square" lIns="18288" tIns="22860" rIns="0" bIns="0" anchor="t" upright="1">
          <a:spAutoFit/>
        </a:bodyPr>
        <a:lstStyle/>
        <a:p>
          <a:pPr algn="l" rtl="0">
            <a:defRPr sz="1000"/>
          </a:pPr>
          <a:endParaRPr lang="es-CO" sz="1050" b="0" i="0" u="none" strike="noStrike" baseline="0">
            <a:solidFill>
              <a:srgbClr val="000000"/>
            </a:solidFill>
            <a:latin typeface="Arial"/>
            <a:cs typeface="Arial"/>
          </a:endParaRPr>
        </a:p>
      </xdr:txBody>
    </xdr:sp>
    <xdr:clientData/>
  </xdr:oneCellAnchor>
  <xdr:oneCellAnchor>
    <xdr:from>
      <xdr:col>21</xdr:col>
      <xdr:colOff>498476</xdr:colOff>
      <xdr:row>7</xdr:row>
      <xdr:rowOff>285261</xdr:rowOff>
    </xdr:from>
    <xdr:ext cx="1793874" cy="487634"/>
    <xdr:sp macro="" textlink="">
      <xdr:nvSpPr>
        <xdr:cNvPr id="5" name="Text Box 2"/>
        <xdr:cNvSpPr txBox="1">
          <a:spLocks noChangeArrowheads="1"/>
        </xdr:cNvSpPr>
      </xdr:nvSpPr>
      <xdr:spPr bwMode="auto">
        <a:xfrm>
          <a:off x="16005176" y="285261"/>
          <a:ext cx="1793874" cy="48763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7</xdr:row>
      <xdr:rowOff>58531</xdr:rowOff>
    </xdr:from>
    <xdr:to>
      <xdr:col>0</xdr:col>
      <xdr:colOff>1143000</xdr:colOff>
      <xdr:row>7</xdr:row>
      <xdr:rowOff>511882</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8531"/>
          <a:ext cx="1038225" cy="453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35</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7</xdr:row>
      <xdr:rowOff>62085</xdr:rowOff>
    </xdr:from>
    <xdr:to>
      <xdr:col>0</xdr:col>
      <xdr:colOff>1047750</xdr:colOff>
      <xdr:row>7</xdr:row>
      <xdr:rowOff>526836</xdr:rowOff>
    </xdr:to>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62085"/>
          <a:ext cx="695325" cy="464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7</xdr:row>
      <xdr:rowOff>85725</xdr:rowOff>
    </xdr:from>
    <xdr:to>
      <xdr:col>0</xdr:col>
      <xdr:colOff>2551715</xdr:colOff>
      <xdr:row>7</xdr:row>
      <xdr:rowOff>1352550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40884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499476</xdr:colOff>
      <xdr:row>7</xdr:row>
      <xdr:rowOff>104774</xdr:rowOff>
    </xdr:from>
    <xdr:to>
      <xdr:col>0</xdr:col>
      <xdr:colOff>3038476</xdr:colOff>
      <xdr:row>7</xdr:row>
      <xdr:rowOff>1440051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476" y="104774"/>
          <a:ext cx="2539000" cy="133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78796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7</xdr:row>
      <xdr:rowOff>118582</xdr:rowOff>
    </xdr:from>
    <xdr:to>
      <xdr:col>0</xdr:col>
      <xdr:colOff>1424897</xdr:colOff>
      <xdr:row>7</xdr:row>
      <xdr:rowOff>619126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18582"/>
          <a:ext cx="1205822" cy="500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34</xdr:col>
      <xdr:colOff>458471</xdr:colOff>
      <xdr:row>7</xdr:row>
      <xdr:rowOff>161436</xdr:rowOff>
    </xdr:from>
    <xdr:ext cx="1790249" cy="495374"/>
    <xdr:sp macro="" textlink="">
      <xdr:nvSpPr>
        <xdr:cNvPr id="3" name="Text Box 2"/>
        <xdr:cNvSpPr txBox="1">
          <a:spLocks noChangeArrowheads="1"/>
        </xdr:cNvSpPr>
      </xdr:nvSpPr>
      <xdr:spPr bwMode="auto">
        <a:xfrm>
          <a:off x="16850996" y="161436"/>
          <a:ext cx="1790249" cy="495374"/>
        </a:xfrm>
        <a:prstGeom prst="rect">
          <a:avLst/>
        </a:prstGeom>
        <a:noFill/>
        <a:ln>
          <a:noFill/>
        </a:ln>
      </xdr:spPr>
      <xdr:txBody>
        <a:bodyPr wrap="square" lIns="18288" tIns="22860" rIns="0" bIns="0" anchor="t" upright="1">
          <a:spAutoFit/>
        </a:bodyPr>
        <a:lstStyle/>
        <a:p>
          <a:pPr algn="l" rtl="0">
            <a:defRPr sz="1000"/>
          </a:pPr>
          <a:r>
            <a:rPr lang="es-CO" sz="1050" b="0" i="0" u="none" strike="noStrike" baseline="0">
              <a:solidFill>
                <a:srgbClr val="000000"/>
              </a:solidFill>
              <a:latin typeface="Arial"/>
              <a:cs typeface="Arial"/>
            </a:rPr>
            <a:t>Versión:       4</a:t>
          </a:r>
        </a:p>
        <a:p>
          <a:pPr algn="l" rtl="0">
            <a:defRPr sz="1000"/>
          </a:pPr>
          <a:r>
            <a:rPr lang="es-CO" sz="1050" b="0" i="0" u="none" strike="noStrike" baseline="0">
              <a:solidFill>
                <a:srgbClr val="000000"/>
              </a:solidFill>
              <a:latin typeface="Arial"/>
              <a:cs typeface="Arial"/>
            </a:rPr>
            <a:t>Fecha :        2021/08/09</a:t>
          </a:r>
        </a:p>
        <a:p>
          <a:pPr algn="l" rtl="0">
            <a:defRPr sz="1000"/>
          </a:pPr>
          <a:r>
            <a:rPr lang="es-CO" sz="1050" b="0" i="0" u="none" strike="noStrike" baseline="0">
              <a:solidFill>
                <a:srgbClr val="000000"/>
              </a:solidFill>
              <a:latin typeface="Arial"/>
              <a:cs typeface="Arial"/>
            </a:rPr>
            <a:t>Usuario:       Lramirez</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3.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42"/>
  <sheetViews>
    <sheetView topLeftCell="A8" workbookViewId="0">
      <pane ySplit="4" topLeftCell="A12" activePane="bottomLeft" state="frozen"/>
      <selection activeCell="A8" sqref="A8"/>
      <selection pane="bottomLeft" activeCell="J10" sqref="J10:J11"/>
    </sheetView>
  </sheetViews>
  <sheetFormatPr baseColWidth="10" defaultColWidth="55.42578125" defaultRowHeight="15"/>
  <cols>
    <col min="1" max="1" width="48.28515625" style="47" customWidth="1"/>
    <col min="2" max="2" width="26.28515625" style="47" hidden="1" customWidth="1"/>
    <col min="3" max="3" width="14" style="53" customWidth="1"/>
    <col min="4" max="4" width="29.28515625" style="53" customWidth="1"/>
    <col min="5" max="5" width="17.85546875" style="46" customWidth="1"/>
    <col min="6" max="6" width="31.7109375" style="46" customWidth="1"/>
    <col min="7" max="7" width="20.42578125" style="48" hidden="1" customWidth="1"/>
    <col min="8" max="8" width="17" style="48" hidden="1" customWidth="1"/>
    <col min="9" max="9" width="24" style="46" hidden="1" customWidth="1"/>
    <col min="10" max="10" width="24" style="46" customWidth="1"/>
    <col min="11" max="22" width="24" style="46" hidden="1" customWidth="1"/>
    <col min="23"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48.28515625" style="46" customWidth="1"/>
    <col min="270" max="270" width="14" style="46" customWidth="1"/>
    <col min="271" max="271" width="29.28515625" style="46" customWidth="1"/>
    <col min="272" max="272" width="17.85546875" style="46" customWidth="1"/>
    <col min="273" max="273" width="31.7109375" style="46" customWidth="1"/>
    <col min="274" max="274" width="20.42578125" style="46" customWidth="1"/>
    <col min="275" max="276" width="0" style="46" hidden="1" customWidth="1"/>
    <col min="277" max="277" width="20.140625" style="46" customWidth="1"/>
    <col min="278" max="278" width="19.57031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48.28515625" style="46" customWidth="1"/>
    <col min="526" max="526" width="14" style="46" customWidth="1"/>
    <col min="527" max="527" width="29.28515625" style="46" customWidth="1"/>
    <col min="528" max="528" width="17.85546875" style="46" customWidth="1"/>
    <col min="529" max="529" width="31.7109375" style="46" customWidth="1"/>
    <col min="530" max="530" width="20.42578125" style="46" customWidth="1"/>
    <col min="531" max="532" width="0" style="46" hidden="1" customWidth="1"/>
    <col min="533" max="533" width="20.140625" style="46" customWidth="1"/>
    <col min="534" max="534" width="19.57031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48.28515625" style="46" customWidth="1"/>
    <col min="782" max="782" width="14" style="46" customWidth="1"/>
    <col min="783" max="783" width="29.28515625" style="46" customWidth="1"/>
    <col min="784" max="784" width="17.85546875" style="46" customWidth="1"/>
    <col min="785" max="785" width="31.7109375" style="46" customWidth="1"/>
    <col min="786" max="786" width="20.42578125" style="46" customWidth="1"/>
    <col min="787" max="788" width="0" style="46" hidden="1" customWidth="1"/>
    <col min="789" max="789" width="20.140625" style="46" customWidth="1"/>
    <col min="790" max="790" width="19.57031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48.28515625" style="46" customWidth="1"/>
    <col min="1038" max="1038" width="14" style="46" customWidth="1"/>
    <col min="1039" max="1039" width="29.28515625" style="46" customWidth="1"/>
    <col min="1040" max="1040" width="17.85546875" style="46" customWidth="1"/>
    <col min="1041" max="1041" width="31.7109375" style="46" customWidth="1"/>
    <col min="1042" max="1042" width="20.42578125" style="46" customWidth="1"/>
    <col min="1043" max="1044" width="0" style="46" hidden="1" customWidth="1"/>
    <col min="1045" max="1045" width="20.140625" style="46" customWidth="1"/>
    <col min="1046" max="1046" width="19.57031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48.28515625" style="46" customWidth="1"/>
    <col min="1294" max="1294" width="14" style="46" customWidth="1"/>
    <col min="1295" max="1295" width="29.28515625" style="46" customWidth="1"/>
    <col min="1296" max="1296" width="17.85546875" style="46" customWidth="1"/>
    <col min="1297" max="1297" width="31.7109375" style="46" customWidth="1"/>
    <col min="1298" max="1298" width="20.42578125" style="46" customWidth="1"/>
    <col min="1299" max="1300" width="0" style="46" hidden="1" customWidth="1"/>
    <col min="1301" max="1301" width="20.140625" style="46" customWidth="1"/>
    <col min="1302" max="1302" width="19.57031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48.28515625" style="46" customWidth="1"/>
    <col min="1550" max="1550" width="14" style="46" customWidth="1"/>
    <col min="1551" max="1551" width="29.28515625" style="46" customWidth="1"/>
    <col min="1552" max="1552" width="17.85546875" style="46" customWidth="1"/>
    <col min="1553" max="1553" width="31.7109375" style="46" customWidth="1"/>
    <col min="1554" max="1554" width="20.42578125" style="46" customWidth="1"/>
    <col min="1555" max="1556" width="0" style="46" hidden="1" customWidth="1"/>
    <col min="1557" max="1557" width="20.140625" style="46" customWidth="1"/>
    <col min="1558" max="1558" width="19.57031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48.28515625" style="46" customWidth="1"/>
    <col min="1806" max="1806" width="14" style="46" customWidth="1"/>
    <col min="1807" max="1807" width="29.28515625" style="46" customWidth="1"/>
    <col min="1808" max="1808" width="17.85546875" style="46" customWidth="1"/>
    <col min="1809" max="1809" width="31.7109375" style="46" customWidth="1"/>
    <col min="1810" max="1810" width="20.42578125" style="46" customWidth="1"/>
    <col min="1811" max="1812" width="0" style="46" hidden="1" customWidth="1"/>
    <col min="1813" max="1813" width="20.140625" style="46" customWidth="1"/>
    <col min="1814" max="1814" width="19.57031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48.28515625" style="46" customWidth="1"/>
    <col min="2062" max="2062" width="14" style="46" customWidth="1"/>
    <col min="2063" max="2063" width="29.28515625" style="46" customWidth="1"/>
    <col min="2064" max="2064" width="17.85546875" style="46" customWidth="1"/>
    <col min="2065" max="2065" width="31.7109375" style="46" customWidth="1"/>
    <col min="2066" max="2066" width="20.42578125" style="46" customWidth="1"/>
    <col min="2067" max="2068" width="0" style="46" hidden="1" customWidth="1"/>
    <col min="2069" max="2069" width="20.140625" style="46" customWidth="1"/>
    <col min="2070" max="2070" width="19.57031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48.28515625" style="46" customWidth="1"/>
    <col min="2318" max="2318" width="14" style="46" customWidth="1"/>
    <col min="2319" max="2319" width="29.28515625" style="46" customWidth="1"/>
    <col min="2320" max="2320" width="17.85546875" style="46" customWidth="1"/>
    <col min="2321" max="2321" width="31.7109375" style="46" customWidth="1"/>
    <col min="2322" max="2322" width="20.42578125" style="46" customWidth="1"/>
    <col min="2323" max="2324" width="0" style="46" hidden="1" customWidth="1"/>
    <col min="2325" max="2325" width="20.140625" style="46" customWidth="1"/>
    <col min="2326" max="2326" width="19.57031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48.28515625" style="46" customWidth="1"/>
    <col min="2574" max="2574" width="14" style="46" customWidth="1"/>
    <col min="2575" max="2575" width="29.28515625" style="46" customWidth="1"/>
    <col min="2576" max="2576" width="17.85546875" style="46" customWidth="1"/>
    <col min="2577" max="2577" width="31.7109375" style="46" customWidth="1"/>
    <col min="2578" max="2578" width="20.42578125" style="46" customWidth="1"/>
    <col min="2579" max="2580" width="0" style="46" hidden="1" customWidth="1"/>
    <col min="2581" max="2581" width="20.140625" style="46" customWidth="1"/>
    <col min="2582" max="2582" width="19.57031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48.28515625" style="46" customWidth="1"/>
    <col min="2830" max="2830" width="14" style="46" customWidth="1"/>
    <col min="2831" max="2831" width="29.28515625" style="46" customWidth="1"/>
    <col min="2832" max="2832" width="17.85546875" style="46" customWidth="1"/>
    <col min="2833" max="2833" width="31.7109375" style="46" customWidth="1"/>
    <col min="2834" max="2834" width="20.42578125" style="46" customWidth="1"/>
    <col min="2835" max="2836" width="0" style="46" hidden="1" customWidth="1"/>
    <col min="2837" max="2837" width="20.140625" style="46" customWidth="1"/>
    <col min="2838" max="2838" width="19.57031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48.28515625" style="46" customWidth="1"/>
    <col min="3086" max="3086" width="14" style="46" customWidth="1"/>
    <col min="3087" max="3087" width="29.28515625" style="46" customWidth="1"/>
    <col min="3088" max="3088" width="17.85546875" style="46" customWidth="1"/>
    <col min="3089" max="3089" width="31.7109375" style="46" customWidth="1"/>
    <col min="3090" max="3090" width="20.42578125" style="46" customWidth="1"/>
    <col min="3091" max="3092" width="0" style="46" hidden="1" customWidth="1"/>
    <col min="3093" max="3093" width="20.140625" style="46" customWidth="1"/>
    <col min="3094" max="3094" width="19.57031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48.28515625" style="46" customWidth="1"/>
    <col min="3342" max="3342" width="14" style="46" customWidth="1"/>
    <col min="3343" max="3343" width="29.28515625" style="46" customWidth="1"/>
    <col min="3344" max="3344" width="17.85546875" style="46" customWidth="1"/>
    <col min="3345" max="3345" width="31.7109375" style="46" customWidth="1"/>
    <col min="3346" max="3346" width="20.42578125" style="46" customWidth="1"/>
    <col min="3347" max="3348" width="0" style="46" hidden="1" customWidth="1"/>
    <col min="3349" max="3349" width="20.140625" style="46" customWidth="1"/>
    <col min="3350" max="3350" width="19.57031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48.28515625" style="46" customWidth="1"/>
    <col min="3598" max="3598" width="14" style="46" customWidth="1"/>
    <col min="3599" max="3599" width="29.28515625" style="46" customWidth="1"/>
    <col min="3600" max="3600" width="17.85546875" style="46" customWidth="1"/>
    <col min="3601" max="3601" width="31.7109375" style="46" customWidth="1"/>
    <col min="3602" max="3602" width="20.42578125" style="46" customWidth="1"/>
    <col min="3603" max="3604" width="0" style="46" hidden="1" customWidth="1"/>
    <col min="3605" max="3605" width="20.140625" style="46" customWidth="1"/>
    <col min="3606" max="3606" width="19.57031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48.28515625" style="46" customWidth="1"/>
    <col min="3854" max="3854" width="14" style="46" customWidth="1"/>
    <col min="3855" max="3855" width="29.28515625" style="46" customWidth="1"/>
    <col min="3856" max="3856" width="17.85546875" style="46" customWidth="1"/>
    <col min="3857" max="3857" width="31.7109375" style="46" customWidth="1"/>
    <col min="3858" max="3858" width="20.42578125" style="46" customWidth="1"/>
    <col min="3859" max="3860" width="0" style="46" hidden="1" customWidth="1"/>
    <col min="3861" max="3861" width="20.140625" style="46" customWidth="1"/>
    <col min="3862" max="3862" width="19.57031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48.28515625" style="46" customWidth="1"/>
    <col min="4110" max="4110" width="14" style="46" customWidth="1"/>
    <col min="4111" max="4111" width="29.28515625" style="46" customWidth="1"/>
    <col min="4112" max="4112" width="17.85546875" style="46" customWidth="1"/>
    <col min="4113" max="4113" width="31.7109375" style="46" customWidth="1"/>
    <col min="4114" max="4114" width="20.42578125" style="46" customWidth="1"/>
    <col min="4115" max="4116" width="0" style="46" hidden="1" customWidth="1"/>
    <col min="4117" max="4117" width="20.140625" style="46" customWidth="1"/>
    <col min="4118" max="4118" width="19.57031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48.28515625" style="46" customWidth="1"/>
    <col min="4366" max="4366" width="14" style="46" customWidth="1"/>
    <col min="4367" max="4367" width="29.28515625" style="46" customWidth="1"/>
    <col min="4368" max="4368" width="17.85546875" style="46" customWidth="1"/>
    <col min="4369" max="4369" width="31.7109375" style="46" customWidth="1"/>
    <col min="4370" max="4370" width="20.42578125" style="46" customWidth="1"/>
    <col min="4371" max="4372" width="0" style="46" hidden="1" customWidth="1"/>
    <col min="4373" max="4373" width="20.140625" style="46" customWidth="1"/>
    <col min="4374" max="4374" width="19.57031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48.28515625" style="46" customWidth="1"/>
    <col min="4622" max="4622" width="14" style="46" customWidth="1"/>
    <col min="4623" max="4623" width="29.28515625" style="46" customWidth="1"/>
    <col min="4624" max="4624" width="17.85546875" style="46" customWidth="1"/>
    <col min="4625" max="4625" width="31.7109375" style="46" customWidth="1"/>
    <col min="4626" max="4626" width="20.42578125" style="46" customWidth="1"/>
    <col min="4627" max="4628" width="0" style="46" hidden="1" customWidth="1"/>
    <col min="4629" max="4629" width="20.140625" style="46" customWidth="1"/>
    <col min="4630" max="4630" width="19.57031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48.28515625" style="46" customWidth="1"/>
    <col min="4878" max="4878" width="14" style="46" customWidth="1"/>
    <col min="4879" max="4879" width="29.28515625" style="46" customWidth="1"/>
    <col min="4880" max="4880" width="17.85546875" style="46" customWidth="1"/>
    <col min="4881" max="4881" width="31.7109375" style="46" customWidth="1"/>
    <col min="4882" max="4882" width="20.42578125" style="46" customWidth="1"/>
    <col min="4883" max="4884" width="0" style="46" hidden="1" customWidth="1"/>
    <col min="4885" max="4885" width="20.140625" style="46" customWidth="1"/>
    <col min="4886" max="4886" width="19.57031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48.28515625" style="46" customWidth="1"/>
    <col min="5134" max="5134" width="14" style="46" customWidth="1"/>
    <col min="5135" max="5135" width="29.28515625" style="46" customWidth="1"/>
    <col min="5136" max="5136" width="17.85546875" style="46" customWidth="1"/>
    <col min="5137" max="5137" width="31.7109375" style="46" customWidth="1"/>
    <col min="5138" max="5138" width="20.42578125" style="46" customWidth="1"/>
    <col min="5139" max="5140" width="0" style="46" hidden="1" customWidth="1"/>
    <col min="5141" max="5141" width="20.140625" style="46" customWidth="1"/>
    <col min="5142" max="5142" width="19.57031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48.28515625" style="46" customWidth="1"/>
    <col min="5390" max="5390" width="14" style="46" customWidth="1"/>
    <col min="5391" max="5391" width="29.28515625" style="46" customWidth="1"/>
    <col min="5392" max="5392" width="17.85546875" style="46" customWidth="1"/>
    <col min="5393" max="5393" width="31.7109375" style="46" customWidth="1"/>
    <col min="5394" max="5394" width="20.42578125" style="46" customWidth="1"/>
    <col min="5395" max="5396" width="0" style="46" hidden="1" customWidth="1"/>
    <col min="5397" max="5397" width="20.140625" style="46" customWidth="1"/>
    <col min="5398" max="5398" width="19.57031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48.28515625" style="46" customWidth="1"/>
    <col min="5646" max="5646" width="14" style="46" customWidth="1"/>
    <col min="5647" max="5647" width="29.28515625" style="46" customWidth="1"/>
    <col min="5648" max="5648" width="17.85546875" style="46" customWidth="1"/>
    <col min="5649" max="5649" width="31.7109375" style="46" customWidth="1"/>
    <col min="5650" max="5650" width="20.42578125" style="46" customWidth="1"/>
    <col min="5651" max="5652" width="0" style="46" hidden="1" customWidth="1"/>
    <col min="5653" max="5653" width="20.140625" style="46" customWidth="1"/>
    <col min="5654" max="5654" width="19.57031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48.28515625" style="46" customWidth="1"/>
    <col min="5902" max="5902" width="14" style="46" customWidth="1"/>
    <col min="5903" max="5903" width="29.28515625" style="46" customWidth="1"/>
    <col min="5904" max="5904" width="17.85546875" style="46" customWidth="1"/>
    <col min="5905" max="5905" width="31.7109375" style="46" customWidth="1"/>
    <col min="5906" max="5906" width="20.42578125" style="46" customWidth="1"/>
    <col min="5907" max="5908" width="0" style="46" hidden="1" customWidth="1"/>
    <col min="5909" max="5909" width="20.140625" style="46" customWidth="1"/>
    <col min="5910" max="5910" width="19.57031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48.28515625" style="46" customWidth="1"/>
    <col min="6158" max="6158" width="14" style="46" customWidth="1"/>
    <col min="6159" max="6159" width="29.28515625" style="46" customWidth="1"/>
    <col min="6160" max="6160" width="17.85546875" style="46" customWidth="1"/>
    <col min="6161" max="6161" width="31.7109375" style="46" customWidth="1"/>
    <col min="6162" max="6162" width="20.42578125" style="46" customWidth="1"/>
    <col min="6163" max="6164" width="0" style="46" hidden="1" customWidth="1"/>
    <col min="6165" max="6165" width="20.140625" style="46" customWidth="1"/>
    <col min="6166" max="6166" width="19.57031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48.28515625" style="46" customWidth="1"/>
    <col min="6414" max="6414" width="14" style="46" customWidth="1"/>
    <col min="6415" max="6415" width="29.28515625" style="46" customWidth="1"/>
    <col min="6416" max="6416" width="17.85546875" style="46" customWidth="1"/>
    <col min="6417" max="6417" width="31.7109375" style="46" customWidth="1"/>
    <col min="6418" max="6418" width="20.42578125" style="46" customWidth="1"/>
    <col min="6419" max="6420" width="0" style="46" hidden="1" customWidth="1"/>
    <col min="6421" max="6421" width="20.140625" style="46" customWidth="1"/>
    <col min="6422" max="6422" width="19.57031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48.28515625" style="46" customWidth="1"/>
    <col min="6670" max="6670" width="14" style="46" customWidth="1"/>
    <col min="6671" max="6671" width="29.28515625" style="46" customWidth="1"/>
    <col min="6672" max="6672" width="17.85546875" style="46" customWidth="1"/>
    <col min="6673" max="6673" width="31.7109375" style="46" customWidth="1"/>
    <col min="6674" max="6674" width="20.42578125" style="46" customWidth="1"/>
    <col min="6675" max="6676" width="0" style="46" hidden="1" customWidth="1"/>
    <col min="6677" max="6677" width="20.140625" style="46" customWidth="1"/>
    <col min="6678" max="6678" width="19.57031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48.28515625" style="46" customWidth="1"/>
    <col min="6926" max="6926" width="14" style="46" customWidth="1"/>
    <col min="6927" max="6927" width="29.28515625" style="46" customWidth="1"/>
    <col min="6928" max="6928" width="17.85546875" style="46" customWidth="1"/>
    <col min="6929" max="6929" width="31.7109375" style="46" customWidth="1"/>
    <col min="6930" max="6930" width="20.42578125" style="46" customWidth="1"/>
    <col min="6931" max="6932" width="0" style="46" hidden="1" customWidth="1"/>
    <col min="6933" max="6933" width="20.140625" style="46" customWidth="1"/>
    <col min="6934" max="6934" width="19.57031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48.28515625" style="46" customWidth="1"/>
    <col min="7182" max="7182" width="14" style="46" customWidth="1"/>
    <col min="7183" max="7183" width="29.28515625" style="46" customWidth="1"/>
    <col min="7184" max="7184" width="17.85546875" style="46" customWidth="1"/>
    <col min="7185" max="7185" width="31.7109375" style="46" customWidth="1"/>
    <col min="7186" max="7186" width="20.42578125" style="46" customWidth="1"/>
    <col min="7187" max="7188" width="0" style="46" hidden="1" customWidth="1"/>
    <col min="7189" max="7189" width="20.140625" style="46" customWidth="1"/>
    <col min="7190" max="7190" width="19.57031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48.28515625" style="46" customWidth="1"/>
    <col min="7438" max="7438" width="14" style="46" customWidth="1"/>
    <col min="7439" max="7439" width="29.28515625" style="46" customWidth="1"/>
    <col min="7440" max="7440" width="17.85546875" style="46" customWidth="1"/>
    <col min="7441" max="7441" width="31.7109375" style="46" customWidth="1"/>
    <col min="7442" max="7442" width="20.42578125" style="46" customWidth="1"/>
    <col min="7443" max="7444" width="0" style="46" hidden="1" customWidth="1"/>
    <col min="7445" max="7445" width="20.140625" style="46" customWidth="1"/>
    <col min="7446" max="7446" width="19.57031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48.28515625" style="46" customWidth="1"/>
    <col min="7694" max="7694" width="14" style="46" customWidth="1"/>
    <col min="7695" max="7695" width="29.28515625" style="46" customWidth="1"/>
    <col min="7696" max="7696" width="17.85546875" style="46" customWidth="1"/>
    <col min="7697" max="7697" width="31.7109375" style="46" customWidth="1"/>
    <col min="7698" max="7698" width="20.42578125" style="46" customWidth="1"/>
    <col min="7699" max="7700" width="0" style="46" hidden="1" customWidth="1"/>
    <col min="7701" max="7701" width="20.140625" style="46" customWidth="1"/>
    <col min="7702" max="7702" width="19.57031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48.28515625" style="46" customWidth="1"/>
    <col min="7950" max="7950" width="14" style="46" customWidth="1"/>
    <col min="7951" max="7951" width="29.28515625" style="46" customWidth="1"/>
    <col min="7952" max="7952" width="17.85546875" style="46" customWidth="1"/>
    <col min="7953" max="7953" width="31.7109375" style="46" customWidth="1"/>
    <col min="7954" max="7954" width="20.42578125" style="46" customWidth="1"/>
    <col min="7955" max="7956" width="0" style="46" hidden="1" customWidth="1"/>
    <col min="7957" max="7957" width="20.140625" style="46" customWidth="1"/>
    <col min="7958" max="7958" width="19.57031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48.28515625" style="46" customWidth="1"/>
    <col min="8206" max="8206" width="14" style="46" customWidth="1"/>
    <col min="8207" max="8207" width="29.28515625" style="46" customWidth="1"/>
    <col min="8208" max="8208" width="17.85546875" style="46" customWidth="1"/>
    <col min="8209" max="8209" width="31.7109375" style="46" customWidth="1"/>
    <col min="8210" max="8210" width="20.42578125" style="46" customWidth="1"/>
    <col min="8211" max="8212" width="0" style="46" hidden="1" customWidth="1"/>
    <col min="8213" max="8213" width="20.140625" style="46" customWidth="1"/>
    <col min="8214" max="8214" width="19.57031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48.28515625" style="46" customWidth="1"/>
    <col min="8462" max="8462" width="14" style="46" customWidth="1"/>
    <col min="8463" max="8463" width="29.28515625" style="46" customWidth="1"/>
    <col min="8464" max="8464" width="17.85546875" style="46" customWidth="1"/>
    <col min="8465" max="8465" width="31.7109375" style="46" customWidth="1"/>
    <col min="8466" max="8466" width="20.42578125" style="46" customWidth="1"/>
    <col min="8467" max="8468" width="0" style="46" hidden="1" customWidth="1"/>
    <col min="8469" max="8469" width="20.140625" style="46" customWidth="1"/>
    <col min="8470" max="8470" width="19.57031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48.28515625" style="46" customWidth="1"/>
    <col min="8718" max="8718" width="14" style="46" customWidth="1"/>
    <col min="8719" max="8719" width="29.28515625" style="46" customWidth="1"/>
    <col min="8720" max="8720" width="17.85546875" style="46" customWidth="1"/>
    <col min="8721" max="8721" width="31.7109375" style="46" customWidth="1"/>
    <col min="8722" max="8722" width="20.42578125" style="46" customWidth="1"/>
    <col min="8723" max="8724" width="0" style="46" hidden="1" customWidth="1"/>
    <col min="8725" max="8725" width="20.140625" style="46" customWidth="1"/>
    <col min="8726" max="8726" width="19.57031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48.28515625" style="46" customWidth="1"/>
    <col min="8974" max="8974" width="14" style="46" customWidth="1"/>
    <col min="8975" max="8975" width="29.28515625" style="46" customWidth="1"/>
    <col min="8976" max="8976" width="17.85546875" style="46" customWidth="1"/>
    <col min="8977" max="8977" width="31.7109375" style="46" customWidth="1"/>
    <col min="8978" max="8978" width="20.42578125" style="46" customWidth="1"/>
    <col min="8979" max="8980" width="0" style="46" hidden="1" customWidth="1"/>
    <col min="8981" max="8981" width="20.140625" style="46" customWidth="1"/>
    <col min="8982" max="8982" width="19.57031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48.28515625" style="46" customWidth="1"/>
    <col min="9230" max="9230" width="14" style="46" customWidth="1"/>
    <col min="9231" max="9231" width="29.28515625" style="46" customWidth="1"/>
    <col min="9232" max="9232" width="17.85546875" style="46" customWidth="1"/>
    <col min="9233" max="9233" width="31.7109375" style="46" customWidth="1"/>
    <col min="9234" max="9234" width="20.42578125" style="46" customWidth="1"/>
    <col min="9235" max="9236" width="0" style="46" hidden="1" customWidth="1"/>
    <col min="9237" max="9237" width="20.140625" style="46" customWidth="1"/>
    <col min="9238" max="9238" width="19.57031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48.28515625" style="46" customWidth="1"/>
    <col min="9486" max="9486" width="14" style="46" customWidth="1"/>
    <col min="9487" max="9487" width="29.28515625" style="46" customWidth="1"/>
    <col min="9488" max="9488" width="17.85546875" style="46" customWidth="1"/>
    <col min="9489" max="9489" width="31.7109375" style="46" customWidth="1"/>
    <col min="9490" max="9490" width="20.42578125" style="46" customWidth="1"/>
    <col min="9491" max="9492" width="0" style="46" hidden="1" customWidth="1"/>
    <col min="9493" max="9493" width="20.140625" style="46" customWidth="1"/>
    <col min="9494" max="9494" width="19.57031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48.28515625" style="46" customWidth="1"/>
    <col min="9742" max="9742" width="14" style="46" customWidth="1"/>
    <col min="9743" max="9743" width="29.28515625" style="46" customWidth="1"/>
    <col min="9744" max="9744" width="17.85546875" style="46" customWidth="1"/>
    <col min="9745" max="9745" width="31.7109375" style="46" customWidth="1"/>
    <col min="9746" max="9746" width="20.42578125" style="46" customWidth="1"/>
    <col min="9747" max="9748" width="0" style="46" hidden="1" customWidth="1"/>
    <col min="9749" max="9749" width="20.140625" style="46" customWidth="1"/>
    <col min="9750" max="9750" width="19.57031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48.28515625" style="46" customWidth="1"/>
    <col min="9998" max="9998" width="14" style="46" customWidth="1"/>
    <col min="9999" max="9999" width="29.28515625" style="46" customWidth="1"/>
    <col min="10000" max="10000" width="17.85546875" style="46" customWidth="1"/>
    <col min="10001" max="10001" width="31.7109375" style="46" customWidth="1"/>
    <col min="10002" max="10002" width="20.42578125" style="46" customWidth="1"/>
    <col min="10003" max="10004" width="0" style="46" hidden="1" customWidth="1"/>
    <col min="10005" max="10005" width="20.140625" style="46" customWidth="1"/>
    <col min="10006" max="10006" width="19.57031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48.28515625" style="46" customWidth="1"/>
    <col min="10254" max="10254" width="14" style="46" customWidth="1"/>
    <col min="10255" max="10255" width="29.28515625" style="46" customWidth="1"/>
    <col min="10256" max="10256" width="17.85546875" style="46" customWidth="1"/>
    <col min="10257" max="10257" width="31.7109375" style="46" customWidth="1"/>
    <col min="10258" max="10258" width="20.42578125" style="46" customWidth="1"/>
    <col min="10259" max="10260" width="0" style="46" hidden="1" customWidth="1"/>
    <col min="10261" max="10261" width="20.140625" style="46" customWidth="1"/>
    <col min="10262" max="10262" width="19.57031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48.28515625" style="46" customWidth="1"/>
    <col min="10510" max="10510" width="14" style="46" customWidth="1"/>
    <col min="10511" max="10511" width="29.28515625" style="46" customWidth="1"/>
    <col min="10512" max="10512" width="17.85546875" style="46" customWidth="1"/>
    <col min="10513" max="10513" width="31.7109375" style="46" customWidth="1"/>
    <col min="10514" max="10514" width="20.42578125" style="46" customWidth="1"/>
    <col min="10515" max="10516" width="0" style="46" hidden="1" customWidth="1"/>
    <col min="10517" max="10517" width="20.140625" style="46" customWidth="1"/>
    <col min="10518" max="10518" width="19.57031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48.28515625" style="46" customWidth="1"/>
    <col min="10766" max="10766" width="14" style="46" customWidth="1"/>
    <col min="10767" max="10767" width="29.28515625" style="46" customWidth="1"/>
    <col min="10768" max="10768" width="17.85546875" style="46" customWidth="1"/>
    <col min="10769" max="10769" width="31.7109375" style="46" customWidth="1"/>
    <col min="10770" max="10770" width="20.42578125" style="46" customWidth="1"/>
    <col min="10771" max="10772" width="0" style="46" hidden="1" customWidth="1"/>
    <col min="10773" max="10773" width="20.140625" style="46" customWidth="1"/>
    <col min="10774" max="10774" width="19.57031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48.28515625" style="46" customWidth="1"/>
    <col min="11022" max="11022" width="14" style="46" customWidth="1"/>
    <col min="11023" max="11023" width="29.28515625" style="46" customWidth="1"/>
    <col min="11024" max="11024" width="17.85546875" style="46" customWidth="1"/>
    <col min="11025" max="11025" width="31.7109375" style="46" customWidth="1"/>
    <col min="11026" max="11026" width="20.42578125" style="46" customWidth="1"/>
    <col min="11027" max="11028" width="0" style="46" hidden="1" customWidth="1"/>
    <col min="11029" max="11029" width="20.140625" style="46" customWidth="1"/>
    <col min="11030" max="11030" width="19.57031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48.28515625" style="46" customWidth="1"/>
    <col min="11278" max="11278" width="14" style="46" customWidth="1"/>
    <col min="11279" max="11279" width="29.28515625" style="46" customWidth="1"/>
    <col min="11280" max="11280" width="17.85546875" style="46" customWidth="1"/>
    <col min="11281" max="11281" width="31.7109375" style="46" customWidth="1"/>
    <col min="11282" max="11282" width="20.42578125" style="46" customWidth="1"/>
    <col min="11283" max="11284" width="0" style="46" hidden="1" customWidth="1"/>
    <col min="11285" max="11285" width="20.140625" style="46" customWidth="1"/>
    <col min="11286" max="11286" width="19.57031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48.28515625" style="46" customWidth="1"/>
    <col min="11534" max="11534" width="14" style="46" customWidth="1"/>
    <col min="11535" max="11535" width="29.28515625" style="46" customWidth="1"/>
    <col min="11536" max="11536" width="17.85546875" style="46" customWidth="1"/>
    <col min="11537" max="11537" width="31.7109375" style="46" customWidth="1"/>
    <col min="11538" max="11538" width="20.42578125" style="46" customWidth="1"/>
    <col min="11539" max="11540" width="0" style="46" hidden="1" customWidth="1"/>
    <col min="11541" max="11541" width="20.140625" style="46" customWidth="1"/>
    <col min="11542" max="11542" width="19.57031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48.28515625" style="46" customWidth="1"/>
    <col min="11790" max="11790" width="14" style="46" customWidth="1"/>
    <col min="11791" max="11791" width="29.28515625" style="46" customWidth="1"/>
    <col min="11792" max="11792" width="17.85546875" style="46" customWidth="1"/>
    <col min="11793" max="11793" width="31.7109375" style="46" customWidth="1"/>
    <col min="11794" max="11794" width="20.42578125" style="46" customWidth="1"/>
    <col min="11795" max="11796" width="0" style="46" hidden="1" customWidth="1"/>
    <col min="11797" max="11797" width="20.140625" style="46" customWidth="1"/>
    <col min="11798" max="11798" width="19.57031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48.28515625" style="46" customWidth="1"/>
    <col min="12046" max="12046" width="14" style="46" customWidth="1"/>
    <col min="12047" max="12047" width="29.28515625" style="46" customWidth="1"/>
    <col min="12048" max="12048" width="17.85546875" style="46" customWidth="1"/>
    <col min="12049" max="12049" width="31.7109375" style="46" customWidth="1"/>
    <col min="12050" max="12050" width="20.42578125" style="46" customWidth="1"/>
    <col min="12051" max="12052" width="0" style="46" hidden="1" customWidth="1"/>
    <col min="12053" max="12053" width="20.140625" style="46" customWidth="1"/>
    <col min="12054" max="12054" width="19.57031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48.28515625" style="46" customWidth="1"/>
    <col min="12302" max="12302" width="14" style="46" customWidth="1"/>
    <col min="12303" max="12303" width="29.28515625" style="46" customWidth="1"/>
    <col min="12304" max="12304" width="17.85546875" style="46" customWidth="1"/>
    <col min="12305" max="12305" width="31.7109375" style="46" customWidth="1"/>
    <col min="12306" max="12306" width="20.42578125" style="46" customWidth="1"/>
    <col min="12307" max="12308" width="0" style="46" hidden="1" customWidth="1"/>
    <col min="12309" max="12309" width="20.140625" style="46" customWidth="1"/>
    <col min="12310" max="12310" width="19.57031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48.28515625" style="46" customWidth="1"/>
    <col min="12558" max="12558" width="14" style="46" customWidth="1"/>
    <col min="12559" max="12559" width="29.28515625" style="46" customWidth="1"/>
    <col min="12560" max="12560" width="17.85546875" style="46" customWidth="1"/>
    <col min="12561" max="12561" width="31.7109375" style="46" customWidth="1"/>
    <col min="12562" max="12562" width="20.42578125" style="46" customWidth="1"/>
    <col min="12563" max="12564" width="0" style="46" hidden="1" customWidth="1"/>
    <col min="12565" max="12565" width="20.140625" style="46" customWidth="1"/>
    <col min="12566" max="12566" width="19.57031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48.28515625" style="46" customWidth="1"/>
    <col min="12814" max="12814" width="14" style="46" customWidth="1"/>
    <col min="12815" max="12815" width="29.28515625" style="46" customWidth="1"/>
    <col min="12816" max="12816" width="17.85546875" style="46" customWidth="1"/>
    <col min="12817" max="12817" width="31.7109375" style="46" customWidth="1"/>
    <col min="12818" max="12818" width="20.42578125" style="46" customWidth="1"/>
    <col min="12819" max="12820" width="0" style="46" hidden="1" customWidth="1"/>
    <col min="12821" max="12821" width="20.140625" style="46" customWidth="1"/>
    <col min="12822" max="12822" width="19.57031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48.28515625" style="46" customWidth="1"/>
    <col min="13070" max="13070" width="14" style="46" customWidth="1"/>
    <col min="13071" max="13071" width="29.28515625" style="46" customWidth="1"/>
    <col min="13072" max="13072" width="17.85546875" style="46" customWidth="1"/>
    <col min="13073" max="13073" width="31.7109375" style="46" customWidth="1"/>
    <col min="13074" max="13074" width="20.42578125" style="46" customWidth="1"/>
    <col min="13075" max="13076" width="0" style="46" hidden="1" customWidth="1"/>
    <col min="13077" max="13077" width="20.140625" style="46" customWidth="1"/>
    <col min="13078" max="13078" width="19.57031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48.28515625" style="46" customWidth="1"/>
    <col min="13326" max="13326" width="14" style="46" customWidth="1"/>
    <col min="13327" max="13327" width="29.28515625" style="46" customWidth="1"/>
    <col min="13328" max="13328" width="17.85546875" style="46" customWidth="1"/>
    <col min="13329" max="13329" width="31.7109375" style="46" customWidth="1"/>
    <col min="13330" max="13330" width="20.42578125" style="46" customWidth="1"/>
    <col min="13331" max="13332" width="0" style="46" hidden="1" customWidth="1"/>
    <col min="13333" max="13333" width="20.140625" style="46" customWidth="1"/>
    <col min="13334" max="13334" width="19.57031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48.28515625" style="46" customWidth="1"/>
    <col min="13582" max="13582" width="14" style="46" customWidth="1"/>
    <col min="13583" max="13583" width="29.28515625" style="46" customWidth="1"/>
    <col min="13584" max="13584" width="17.85546875" style="46" customWidth="1"/>
    <col min="13585" max="13585" width="31.7109375" style="46" customWidth="1"/>
    <col min="13586" max="13586" width="20.42578125" style="46" customWidth="1"/>
    <col min="13587" max="13588" width="0" style="46" hidden="1" customWidth="1"/>
    <col min="13589" max="13589" width="20.140625" style="46" customWidth="1"/>
    <col min="13590" max="13590" width="19.57031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48.28515625" style="46" customWidth="1"/>
    <col min="13838" max="13838" width="14" style="46" customWidth="1"/>
    <col min="13839" max="13839" width="29.28515625" style="46" customWidth="1"/>
    <col min="13840" max="13840" width="17.85546875" style="46" customWidth="1"/>
    <col min="13841" max="13841" width="31.7109375" style="46" customWidth="1"/>
    <col min="13842" max="13842" width="20.42578125" style="46" customWidth="1"/>
    <col min="13843" max="13844" width="0" style="46" hidden="1" customWidth="1"/>
    <col min="13845" max="13845" width="20.140625" style="46" customWidth="1"/>
    <col min="13846" max="13846" width="19.57031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48.28515625" style="46" customWidth="1"/>
    <col min="14094" max="14094" width="14" style="46" customWidth="1"/>
    <col min="14095" max="14095" width="29.28515625" style="46" customWidth="1"/>
    <col min="14096" max="14096" width="17.85546875" style="46" customWidth="1"/>
    <col min="14097" max="14097" width="31.7109375" style="46" customWidth="1"/>
    <col min="14098" max="14098" width="20.42578125" style="46" customWidth="1"/>
    <col min="14099" max="14100" width="0" style="46" hidden="1" customWidth="1"/>
    <col min="14101" max="14101" width="20.140625" style="46" customWidth="1"/>
    <col min="14102" max="14102" width="19.57031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48.28515625" style="46" customWidth="1"/>
    <col min="14350" max="14350" width="14" style="46" customWidth="1"/>
    <col min="14351" max="14351" width="29.28515625" style="46" customWidth="1"/>
    <col min="14352" max="14352" width="17.85546875" style="46" customWidth="1"/>
    <col min="14353" max="14353" width="31.7109375" style="46" customWidth="1"/>
    <col min="14354" max="14354" width="20.42578125" style="46" customWidth="1"/>
    <col min="14355" max="14356" width="0" style="46" hidden="1" customWidth="1"/>
    <col min="14357" max="14357" width="20.140625" style="46" customWidth="1"/>
    <col min="14358" max="14358" width="19.57031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48.28515625" style="46" customWidth="1"/>
    <col min="14606" max="14606" width="14" style="46" customWidth="1"/>
    <col min="14607" max="14607" width="29.28515625" style="46" customWidth="1"/>
    <col min="14608" max="14608" width="17.85546875" style="46" customWidth="1"/>
    <col min="14609" max="14609" width="31.7109375" style="46" customWidth="1"/>
    <col min="14610" max="14610" width="20.42578125" style="46" customWidth="1"/>
    <col min="14611" max="14612" width="0" style="46" hidden="1" customWidth="1"/>
    <col min="14613" max="14613" width="20.140625" style="46" customWidth="1"/>
    <col min="14614" max="14614" width="19.57031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48.28515625" style="46" customWidth="1"/>
    <col min="14862" max="14862" width="14" style="46" customWidth="1"/>
    <col min="14863" max="14863" width="29.28515625" style="46" customWidth="1"/>
    <col min="14864" max="14864" width="17.85546875" style="46" customWidth="1"/>
    <col min="14865" max="14865" width="31.7109375" style="46" customWidth="1"/>
    <col min="14866" max="14866" width="20.42578125" style="46" customWidth="1"/>
    <col min="14867" max="14868" width="0" style="46" hidden="1" customWidth="1"/>
    <col min="14869" max="14869" width="20.140625" style="46" customWidth="1"/>
    <col min="14870" max="14870" width="19.57031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48.28515625" style="46" customWidth="1"/>
    <col min="15118" max="15118" width="14" style="46" customWidth="1"/>
    <col min="15119" max="15119" width="29.28515625" style="46" customWidth="1"/>
    <col min="15120" max="15120" width="17.85546875" style="46" customWidth="1"/>
    <col min="15121" max="15121" width="31.7109375" style="46" customWidth="1"/>
    <col min="15122" max="15122" width="20.42578125" style="46" customWidth="1"/>
    <col min="15123" max="15124" width="0" style="46" hidden="1" customWidth="1"/>
    <col min="15125" max="15125" width="20.140625" style="46" customWidth="1"/>
    <col min="15126" max="15126" width="19.57031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48.28515625" style="46" customWidth="1"/>
    <col min="15374" max="15374" width="14" style="46" customWidth="1"/>
    <col min="15375" max="15375" width="29.28515625" style="46" customWidth="1"/>
    <col min="15376" max="15376" width="17.85546875" style="46" customWidth="1"/>
    <col min="15377" max="15377" width="31.7109375" style="46" customWidth="1"/>
    <col min="15378" max="15378" width="20.42578125" style="46" customWidth="1"/>
    <col min="15379" max="15380" width="0" style="46" hidden="1" customWidth="1"/>
    <col min="15381" max="15381" width="20.140625" style="46" customWidth="1"/>
    <col min="15382" max="15382" width="19.57031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48.28515625" style="46" customWidth="1"/>
    <col min="15630" max="15630" width="14" style="46" customWidth="1"/>
    <col min="15631" max="15631" width="29.28515625" style="46" customWidth="1"/>
    <col min="15632" max="15632" width="17.85546875" style="46" customWidth="1"/>
    <col min="15633" max="15633" width="31.7109375" style="46" customWidth="1"/>
    <col min="15634" max="15634" width="20.42578125" style="46" customWidth="1"/>
    <col min="15635" max="15636" width="0" style="46" hidden="1" customWidth="1"/>
    <col min="15637" max="15637" width="20.140625" style="46" customWidth="1"/>
    <col min="15638" max="15638" width="19.57031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48.28515625" style="46" customWidth="1"/>
    <col min="15886" max="15886" width="14" style="46" customWidth="1"/>
    <col min="15887" max="15887" width="29.28515625" style="46" customWidth="1"/>
    <col min="15888" max="15888" width="17.85546875" style="46" customWidth="1"/>
    <col min="15889" max="15889" width="31.7109375" style="46" customWidth="1"/>
    <col min="15890" max="15890" width="20.42578125" style="46" customWidth="1"/>
    <col min="15891" max="15892" width="0" style="46" hidden="1" customWidth="1"/>
    <col min="15893" max="15893" width="20.140625" style="46" customWidth="1"/>
    <col min="15894" max="15894" width="19.57031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48.28515625" style="46" customWidth="1"/>
    <col min="16142" max="16142" width="14" style="46" customWidth="1"/>
    <col min="16143" max="16143" width="29.28515625" style="46" customWidth="1"/>
    <col min="16144" max="16144" width="17.85546875" style="46" customWidth="1"/>
    <col min="16145" max="16145" width="31.7109375" style="46" customWidth="1"/>
    <col min="16146" max="16146" width="20.42578125" style="46" customWidth="1"/>
    <col min="16147" max="16148" width="0" style="46" hidden="1" customWidth="1"/>
    <col min="16149" max="16149" width="20.140625" style="46" customWidth="1"/>
    <col min="16150" max="16150" width="19.57031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44"/>
      <c r="C1" s="75"/>
      <c r="D1" s="75"/>
      <c r="G1" s="77"/>
      <c r="H1" s="77"/>
      <c r="IB1" s="76" t="s">
        <v>0</v>
      </c>
    </row>
    <row r="2" spans="1:236" s="76" customFormat="1" ht="15" hidden="1" customHeight="1">
      <c r="A2" s="378"/>
      <c r="B2" s="44"/>
      <c r="C2" s="75"/>
      <c r="D2" s="75"/>
      <c r="G2" s="77"/>
      <c r="H2" s="77"/>
      <c r="IB2" s="78" t="s">
        <v>1</v>
      </c>
    </row>
    <row r="3" spans="1:236" s="76" customFormat="1" ht="15" hidden="1" customHeight="1">
      <c r="A3" s="378"/>
      <c r="B3" s="44"/>
      <c r="C3" s="75"/>
      <c r="D3" s="75"/>
      <c r="G3" s="77"/>
      <c r="H3" s="77"/>
      <c r="IB3" s="78" t="s">
        <v>2</v>
      </c>
    </row>
    <row r="4" spans="1:236" s="76" customFormat="1" hidden="1">
      <c r="A4" s="44"/>
      <c r="B4" s="44"/>
      <c r="C4" s="75"/>
      <c r="D4" s="75"/>
      <c r="G4" s="77"/>
      <c r="H4" s="77"/>
      <c r="IB4" s="78" t="s">
        <v>3</v>
      </c>
    </row>
    <row r="5" spans="1:236" s="76" customFormat="1" ht="15" hidden="1" customHeight="1">
      <c r="A5" s="45" t="s">
        <v>4</v>
      </c>
      <c r="B5" s="45"/>
      <c r="C5" s="75"/>
      <c r="D5" s="75"/>
      <c r="G5" s="77"/>
      <c r="H5" s="77"/>
      <c r="IB5" s="78" t="s">
        <v>5</v>
      </c>
    </row>
    <row r="6" spans="1:236" s="76" customFormat="1" ht="15" hidden="1" customHeight="1">
      <c r="A6" s="45" t="s">
        <v>6</v>
      </c>
      <c r="B6" s="45"/>
      <c r="C6" s="75"/>
      <c r="D6" s="75"/>
      <c r="G6" s="77"/>
      <c r="H6" s="77"/>
      <c r="IB6" s="78" t="s">
        <v>7</v>
      </c>
    </row>
    <row r="7" spans="1:236" s="76" customFormat="1" hidden="1">
      <c r="A7" s="45"/>
      <c r="B7" s="45"/>
      <c r="C7" s="75"/>
      <c r="D7" s="75"/>
      <c r="G7" s="77"/>
      <c r="H7" s="77"/>
      <c r="IB7" s="78" t="s">
        <v>8</v>
      </c>
    </row>
    <row r="8" spans="1:236" s="76" customFormat="1" ht="59.25" customHeight="1">
      <c r="A8" s="379" t="s">
        <v>655</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45"/>
      <c r="C9" s="75"/>
      <c r="D9" s="75"/>
      <c r="F9" s="79"/>
      <c r="G9" s="77"/>
      <c r="H9" s="77"/>
      <c r="IB9" s="78"/>
    </row>
    <row r="10" spans="1:236" s="56" customFormat="1" ht="63.75" customHeight="1">
      <c r="A10" s="376" t="s">
        <v>9</v>
      </c>
      <c r="B10" s="376" t="s">
        <v>736</v>
      </c>
      <c r="C10" s="376" t="s">
        <v>10</v>
      </c>
      <c r="D10" s="376" t="s">
        <v>11</v>
      </c>
      <c r="E10" s="376" t="s">
        <v>12</v>
      </c>
      <c r="F10" s="376" t="s">
        <v>13</v>
      </c>
      <c r="G10" s="376" t="s">
        <v>14</v>
      </c>
      <c r="H10" s="376" t="s">
        <v>15</v>
      </c>
      <c r="I10" s="376" t="s">
        <v>16</v>
      </c>
      <c r="J10" s="376" t="s">
        <v>749</v>
      </c>
      <c r="K10" s="376" t="s">
        <v>737</v>
      </c>
      <c r="L10" s="376" t="s">
        <v>738</v>
      </c>
      <c r="M10" s="376" t="s">
        <v>739</v>
      </c>
      <c r="N10" s="376" t="s">
        <v>740</v>
      </c>
      <c r="O10" s="376" t="s">
        <v>741</v>
      </c>
      <c r="P10" s="376" t="s">
        <v>742</v>
      </c>
      <c r="Q10" s="376" t="s">
        <v>743</v>
      </c>
      <c r="R10" s="376" t="s">
        <v>744</v>
      </c>
      <c r="S10" s="376" t="s">
        <v>745</v>
      </c>
      <c r="T10" s="376" t="s">
        <v>746</v>
      </c>
      <c r="U10" s="376" t="s">
        <v>747</v>
      </c>
      <c r="V10" s="376" t="s">
        <v>17</v>
      </c>
      <c r="W10" s="373" t="s">
        <v>18</v>
      </c>
      <c r="X10" s="374"/>
      <c r="Y10" s="374"/>
      <c r="Z10" s="374"/>
      <c r="AA10" s="374"/>
      <c r="AB10" s="374"/>
      <c r="AC10" s="374"/>
      <c r="AD10" s="374"/>
      <c r="AE10" s="374"/>
      <c r="AF10" s="374"/>
      <c r="AG10" s="374"/>
      <c r="AH10" s="375"/>
      <c r="AI10" s="94" t="s">
        <v>19</v>
      </c>
      <c r="IB10" s="80" t="s">
        <v>20</v>
      </c>
    </row>
    <row r="11" spans="1:236" s="56" customFormat="1">
      <c r="A11" s="377"/>
      <c r="B11" s="377"/>
      <c r="C11" s="377"/>
      <c r="D11" s="377"/>
      <c r="E11" s="377"/>
      <c r="F11" s="377"/>
      <c r="G11" s="377"/>
      <c r="H11" s="377"/>
      <c r="I11" s="377"/>
      <c r="J11" s="377"/>
      <c r="K11" s="377"/>
      <c r="L11" s="377"/>
      <c r="M11" s="377"/>
      <c r="N11" s="377"/>
      <c r="O11" s="377"/>
      <c r="P11" s="377"/>
      <c r="Q11" s="377"/>
      <c r="R11" s="377"/>
      <c r="S11" s="377"/>
      <c r="T11" s="377"/>
      <c r="U11" s="377"/>
      <c r="V11" s="377"/>
      <c r="W11" s="94" t="s">
        <v>21</v>
      </c>
      <c r="X11" s="94" t="s">
        <v>22</v>
      </c>
      <c r="Y11" s="94" t="s">
        <v>23</v>
      </c>
      <c r="Z11" s="94" t="s">
        <v>24</v>
      </c>
      <c r="AA11" s="94" t="s">
        <v>23</v>
      </c>
      <c r="AB11" s="94" t="s">
        <v>25</v>
      </c>
      <c r="AC11" s="94" t="s">
        <v>25</v>
      </c>
      <c r="AD11" s="94" t="s">
        <v>24</v>
      </c>
      <c r="AE11" s="94" t="s">
        <v>26</v>
      </c>
      <c r="AF11" s="94" t="s">
        <v>27</v>
      </c>
      <c r="AG11" s="94" t="s">
        <v>28</v>
      </c>
      <c r="AH11" s="94" t="s">
        <v>29</v>
      </c>
      <c r="AI11" s="94"/>
      <c r="IB11" s="80" t="s">
        <v>30</v>
      </c>
    </row>
    <row r="12" spans="1:236" s="62" customFormat="1" ht="45">
      <c r="A12" s="81" t="s">
        <v>31</v>
      </c>
      <c r="B12" s="81"/>
      <c r="C12" s="82" t="s">
        <v>32</v>
      </c>
      <c r="D12" s="83" t="s">
        <v>33</v>
      </c>
      <c r="E12" s="83" t="s">
        <v>34</v>
      </c>
      <c r="F12" s="83" t="s">
        <v>35</v>
      </c>
      <c r="G12" s="95">
        <v>44928</v>
      </c>
      <c r="H12" s="96" t="s">
        <v>686</v>
      </c>
      <c r="I12" s="97" t="s">
        <v>687</v>
      </c>
      <c r="J12" s="84">
        <v>80000000</v>
      </c>
      <c r="K12" s="97"/>
      <c r="L12" s="97"/>
      <c r="M12" s="97"/>
      <c r="N12" s="97"/>
      <c r="O12" s="97"/>
      <c r="P12" s="97"/>
      <c r="Q12" s="97"/>
      <c r="R12" s="97"/>
      <c r="S12" s="97"/>
      <c r="T12" s="97"/>
      <c r="U12" s="97"/>
      <c r="V12" s="97"/>
      <c r="W12" s="98"/>
      <c r="X12" s="98"/>
      <c r="Y12" s="99"/>
      <c r="Z12" s="99"/>
      <c r="AA12" s="99"/>
      <c r="AB12" s="99"/>
      <c r="AC12" s="99"/>
      <c r="AD12" s="99"/>
      <c r="AE12" s="99"/>
      <c r="AF12" s="99"/>
      <c r="AG12" s="99"/>
      <c r="AH12" s="99"/>
      <c r="AI12" s="100"/>
      <c r="IB12" s="85"/>
    </row>
    <row r="13" spans="1:236" s="62" customFormat="1" ht="90">
      <c r="A13" s="81" t="s">
        <v>36</v>
      </c>
      <c r="B13" s="81"/>
      <c r="C13" s="82" t="s">
        <v>37</v>
      </c>
      <c r="D13" s="83" t="s">
        <v>38</v>
      </c>
      <c r="E13" s="83" t="s">
        <v>39</v>
      </c>
      <c r="F13" s="83" t="s">
        <v>40</v>
      </c>
      <c r="G13" s="95">
        <v>44928</v>
      </c>
      <c r="H13" s="97" t="s">
        <v>686</v>
      </c>
      <c r="I13" s="97" t="s">
        <v>687</v>
      </c>
      <c r="J13" s="84">
        <v>330000000</v>
      </c>
      <c r="K13" s="97"/>
      <c r="L13" s="97"/>
      <c r="M13" s="97"/>
      <c r="N13" s="97"/>
      <c r="O13" s="97"/>
      <c r="P13" s="97"/>
      <c r="Q13" s="97"/>
      <c r="R13" s="97"/>
      <c r="S13" s="97"/>
      <c r="T13" s="97"/>
      <c r="U13" s="97"/>
      <c r="V13" s="97"/>
      <c r="W13" s="98"/>
      <c r="X13" s="98"/>
      <c r="Y13" s="99"/>
      <c r="Z13" s="99"/>
      <c r="AA13" s="99"/>
      <c r="AB13" s="99"/>
      <c r="AC13" s="99"/>
      <c r="AD13" s="99"/>
      <c r="AE13" s="99"/>
      <c r="AF13" s="99"/>
      <c r="AG13" s="99"/>
      <c r="AH13" s="99"/>
      <c r="AI13" s="100"/>
      <c r="IB13" s="85"/>
    </row>
    <row r="14" spans="1:236" s="62" customFormat="1" ht="45">
      <c r="A14" s="81" t="s">
        <v>41</v>
      </c>
      <c r="B14" s="81"/>
      <c r="C14" s="82" t="s">
        <v>37</v>
      </c>
      <c r="D14" s="83" t="s">
        <v>38</v>
      </c>
      <c r="E14" s="83" t="s">
        <v>39</v>
      </c>
      <c r="F14" s="83" t="s">
        <v>40</v>
      </c>
      <c r="G14" s="95">
        <v>44928</v>
      </c>
      <c r="H14" s="97" t="s">
        <v>686</v>
      </c>
      <c r="I14" s="97" t="s">
        <v>687</v>
      </c>
      <c r="J14" s="84">
        <v>100000000</v>
      </c>
      <c r="K14" s="97"/>
      <c r="L14" s="97"/>
      <c r="M14" s="97"/>
      <c r="N14" s="97"/>
      <c r="O14" s="97"/>
      <c r="P14" s="97"/>
      <c r="Q14" s="97"/>
      <c r="R14" s="97"/>
      <c r="S14" s="97"/>
      <c r="T14" s="97"/>
      <c r="U14" s="97"/>
      <c r="V14" s="97"/>
      <c r="W14" s="98"/>
      <c r="X14" s="98"/>
      <c r="Y14" s="99"/>
      <c r="Z14" s="99"/>
      <c r="AA14" s="99"/>
      <c r="AB14" s="99"/>
      <c r="AC14" s="99"/>
      <c r="AD14" s="99"/>
      <c r="AE14" s="99"/>
      <c r="AF14" s="99"/>
      <c r="AG14" s="99"/>
      <c r="AH14" s="99"/>
      <c r="AI14" s="100"/>
      <c r="IB14" s="85"/>
    </row>
    <row r="15" spans="1:236" s="62" customFormat="1" ht="60">
      <c r="A15" s="81" t="s">
        <v>42</v>
      </c>
      <c r="B15" s="81"/>
      <c r="C15" s="82" t="s">
        <v>37</v>
      </c>
      <c r="D15" s="83" t="s">
        <v>43</v>
      </c>
      <c r="E15" s="83" t="s">
        <v>44</v>
      </c>
      <c r="F15" s="83" t="s">
        <v>45</v>
      </c>
      <c r="G15" s="95">
        <v>44928</v>
      </c>
      <c r="H15" s="97" t="s">
        <v>686</v>
      </c>
      <c r="I15" s="97" t="s">
        <v>687</v>
      </c>
      <c r="J15" s="84">
        <v>300000000</v>
      </c>
      <c r="K15" s="97"/>
      <c r="L15" s="97"/>
      <c r="M15" s="97"/>
      <c r="N15" s="97"/>
      <c r="O15" s="97"/>
      <c r="P15" s="97"/>
      <c r="Q15" s="97"/>
      <c r="R15" s="97"/>
      <c r="S15" s="97"/>
      <c r="T15" s="97"/>
      <c r="U15" s="97"/>
      <c r="V15" s="97"/>
      <c r="W15" s="98"/>
      <c r="X15" s="98"/>
      <c r="Y15" s="99"/>
      <c r="Z15" s="99"/>
      <c r="AA15" s="99"/>
      <c r="AB15" s="99"/>
      <c r="AC15" s="99"/>
      <c r="AD15" s="99"/>
      <c r="AE15" s="99"/>
      <c r="AF15" s="99"/>
      <c r="AG15" s="99"/>
      <c r="AH15" s="99"/>
      <c r="AI15" s="100"/>
      <c r="IB15" s="85"/>
    </row>
    <row r="16" spans="1:236" s="62" customFormat="1" ht="45">
      <c r="A16" s="86" t="s">
        <v>46</v>
      </c>
      <c r="B16" s="86"/>
      <c r="C16" s="82" t="s">
        <v>37</v>
      </c>
      <c r="D16" s="83" t="s">
        <v>43</v>
      </c>
      <c r="E16" s="83" t="s">
        <v>47</v>
      </c>
      <c r="F16" s="83" t="s">
        <v>48</v>
      </c>
      <c r="G16" s="95">
        <v>45078</v>
      </c>
      <c r="H16" s="97" t="s">
        <v>688</v>
      </c>
      <c r="I16" s="97" t="s">
        <v>687</v>
      </c>
      <c r="J16" s="84">
        <v>35000000</v>
      </c>
      <c r="K16" s="97"/>
      <c r="L16" s="97"/>
      <c r="M16" s="97"/>
      <c r="N16" s="97"/>
      <c r="O16" s="97"/>
      <c r="P16" s="97"/>
      <c r="Q16" s="97"/>
      <c r="R16" s="97"/>
      <c r="S16" s="97"/>
      <c r="T16" s="97"/>
      <c r="U16" s="97"/>
      <c r="V16" s="97"/>
      <c r="W16" s="98"/>
      <c r="X16" s="98"/>
      <c r="Y16" s="98"/>
      <c r="Z16" s="98"/>
      <c r="AA16" s="98"/>
      <c r="AB16" s="98"/>
      <c r="AC16" s="99"/>
      <c r="AD16" s="99"/>
      <c r="AE16" s="99"/>
      <c r="AF16" s="98"/>
      <c r="AG16" s="98"/>
      <c r="AH16" s="98"/>
      <c r="AI16" s="100"/>
      <c r="IB16" s="85"/>
    </row>
    <row r="17" spans="1:236" s="62" customFormat="1" ht="45">
      <c r="A17" s="81" t="s">
        <v>49</v>
      </c>
      <c r="B17" s="81"/>
      <c r="C17" s="82" t="s">
        <v>37</v>
      </c>
      <c r="D17" s="83" t="s">
        <v>43</v>
      </c>
      <c r="E17" s="83" t="s">
        <v>50</v>
      </c>
      <c r="F17" s="83" t="s">
        <v>51</v>
      </c>
      <c r="G17" s="95">
        <v>44936</v>
      </c>
      <c r="H17" s="97" t="s">
        <v>689</v>
      </c>
      <c r="I17" s="97" t="s">
        <v>687</v>
      </c>
      <c r="J17" s="84">
        <v>30820369.284166668</v>
      </c>
      <c r="K17" s="97"/>
      <c r="L17" s="97"/>
      <c r="M17" s="97"/>
      <c r="N17" s="97"/>
      <c r="O17" s="97"/>
      <c r="P17" s="97"/>
      <c r="Q17" s="97"/>
      <c r="R17" s="97"/>
      <c r="S17" s="97"/>
      <c r="T17" s="97"/>
      <c r="U17" s="97"/>
      <c r="V17" s="97"/>
      <c r="W17" s="98"/>
      <c r="X17" s="99"/>
      <c r="Y17" s="99"/>
      <c r="Z17" s="99"/>
      <c r="AA17" s="99"/>
      <c r="AB17" s="99"/>
      <c r="AC17" s="99"/>
      <c r="AD17" s="99"/>
      <c r="AE17" s="99"/>
      <c r="AF17" s="99"/>
      <c r="AG17" s="99"/>
      <c r="AH17" s="99"/>
      <c r="AI17" s="100"/>
      <c r="IB17" s="85"/>
    </row>
    <row r="18" spans="1:236" s="62" customFormat="1" ht="45">
      <c r="A18" s="81" t="s">
        <v>52</v>
      </c>
      <c r="B18" s="81"/>
      <c r="C18" s="82" t="s">
        <v>37</v>
      </c>
      <c r="D18" s="83" t="s">
        <v>43</v>
      </c>
      <c r="E18" s="83" t="s">
        <v>53</v>
      </c>
      <c r="F18" s="83" t="s">
        <v>54</v>
      </c>
      <c r="G18" s="95">
        <v>44936</v>
      </c>
      <c r="H18" s="97" t="s">
        <v>689</v>
      </c>
      <c r="I18" s="97" t="s">
        <v>687</v>
      </c>
      <c r="J18" s="84">
        <v>147937769.96499997</v>
      </c>
      <c r="K18" s="97"/>
      <c r="L18" s="97"/>
      <c r="M18" s="97"/>
      <c r="N18" s="97"/>
      <c r="O18" s="97"/>
      <c r="P18" s="97"/>
      <c r="Q18" s="97"/>
      <c r="R18" s="97"/>
      <c r="S18" s="97"/>
      <c r="T18" s="97"/>
      <c r="U18" s="97"/>
      <c r="V18" s="97"/>
      <c r="W18" s="98"/>
      <c r="X18" s="99"/>
      <c r="Y18" s="99"/>
      <c r="Z18" s="99"/>
      <c r="AA18" s="99"/>
      <c r="AB18" s="99"/>
      <c r="AC18" s="99"/>
      <c r="AD18" s="99"/>
      <c r="AE18" s="99"/>
      <c r="AF18" s="99"/>
      <c r="AG18" s="99"/>
      <c r="AH18" s="99"/>
      <c r="AI18" s="100"/>
      <c r="IB18" s="85"/>
    </row>
    <row r="19" spans="1:236" s="62" customFormat="1" ht="45">
      <c r="A19" s="81" t="s">
        <v>55</v>
      </c>
      <c r="B19" s="81"/>
      <c r="C19" s="82" t="s">
        <v>37</v>
      </c>
      <c r="D19" s="83" t="s">
        <v>43</v>
      </c>
      <c r="E19" s="83" t="s">
        <v>53</v>
      </c>
      <c r="F19" s="83" t="s">
        <v>54</v>
      </c>
      <c r="G19" s="95">
        <v>44936</v>
      </c>
      <c r="H19" s="97" t="s">
        <v>689</v>
      </c>
      <c r="I19" s="97" t="s">
        <v>687</v>
      </c>
      <c r="J19" s="84">
        <v>53935650.037499994</v>
      </c>
      <c r="K19" s="97"/>
      <c r="L19" s="97"/>
      <c r="M19" s="97"/>
      <c r="N19" s="97"/>
      <c r="O19" s="97"/>
      <c r="P19" s="97"/>
      <c r="Q19" s="97"/>
      <c r="R19" s="97"/>
      <c r="S19" s="97"/>
      <c r="T19" s="97"/>
      <c r="U19" s="97"/>
      <c r="V19" s="97"/>
      <c r="W19" s="98"/>
      <c r="X19" s="99"/>
      <c r="Y19" s="99"/>
      <c r="Z19" s="99"/>
      <c r="AA19" s="99"/>
      <c r="AB19" s="99"/>
      <c r="AC19" s="99"/>
      <c r="AD19" s="99"/>
      <c r="AE19" s="99"/>
      <c r="AF19" s="99"/>
      <c r="AG19" s="99"/>
      <c r="AH19" s="99"/>
      <c r="AI19" s="100"/>
      <c r="IB19" s="85"/>
    </row>
    <row r="20" spans="1:236" s="62" customFormat="1" ht="45">
      <c r="A20" s="81" t="s">
        <v>56</v>
      </c>
      <c r="B20" s="81"/>
      <c r="C20" s="82" t="s">
        <v>37</v>
      </c>
      <c r="D20" s="83" t="s">
        <v>43</v>
      </c>
      <c r="E20" s="83" t="s">
        <v>53</v>
      </c>
      <c r="F20" s="83" t="s">
        <v>54</v>
      </c>
      <c r="G20" s="95">
        <v>44936</v>
      </c>
      <c r="H20" s="97" t="s">
        <v>689</v>
      </c>
      <c r="I20" s="97" t="s">
        <v>687</v>
      </c>
      <c r="J20" s="84">
        <v>53935650.037499994</v>
      </c>
      <c r="K20" s="97"/>
      <c r="L20" s="97"/>
      <c r="M20" s="97"/>
      <c r="N20" s="97"/>
      <c r="O20" s="97"/>
      <c r="P20" s="97"/>
      <c r="Q20" s="97"/>
      <c r="R20" s="97"/>
      <c r="S20" s="97"/>
      <c r="T20" s="97"/>
      <c r="U20" s="97"/>
      <c r="V20" s="97"/>
      <c r="W20" s="98"/>
      <c r="X20" s="99"/>
      <c r="Y20" s="99"/>
      <c r="Z20" s="99"/>
      <c r="AA20" s="99"/>
      <c r="AB20" s="99"/>
      <c r="AC20" s="99"/>
      <c r="AD20" s="99"/>
      <c r="AE20" s="99"/>
      <c r="AF20" s="99"/>
      <c r="AG20" s="99"/>
      <c r="AH20" s="99"/>
      <c r="AI20" s="100"/>
      <c r="IB20" s="85"/>
    </row>
    <row r="21" spans="1:236" s="62" customFormat="1" ht="45">
      <c r="A21" s="81" t="s">
        <v>57</v>
      </c>
      <c r="B21" s="81"/>
      <c r="C21" s="82" t="s">
        <v>37</v>
      </c>
      <c r="D21" s="83" t="s">
        <v>43</v>
      </c>
      <c r="E21" s="83" t="s">
        <v>53</v>
      </c>
      <c r="F21" s="83" t="s">
        <v>54</v>
      </c>
      <c r="G21" s="95">
        <v>44936</v>
      </c>
      <c r="H21" s="97" t="s">
        <v>689</v>
      </c>
      <c r="I21" s="97" t="s">
        <v>687</v>
      </c>
      <c r="J21" s="84">
        <v>34535846.621250004</v>
      </c>
      <c r="K21" s="97"/>
      <c r="L21" s="97"/>
      <c r="M21" s="97"/>
      <c r="N21" s="97"/>
      <c r="O21" s="97"/>
      <c r="P21" s="97"/>
      <c r="Q21" s="97"/>
      <c r="R21" s="97"/>
      <c r="S21" s="97"/>
      <c r="T21" s="97"/>
      <c r="U21" s="97"/>
      <c r="V21" s="97"/>
      <c r="W21" s="98"/>
      <c r="X21" s="99"/>
      <c r="Y21" s="99"/>
      <c r="Z21" s="99"/>
      <c r="AA21" s="99"/>
      <c r="AB21" s="99"/>
      <c r="AC21" s="99"/>
      <c r="AD21" s="99"/>
      <c r="AE21" s="99"/>
      <c r="AF21" s="99"/>
      <c r="AG21" s="99"/>
      <c r="AH21" s="99"/>
      <c r="AI21" s="100"/>
      <c r="IB21" s="85"/>
    </row>
    <row r="22" spans="1:236" s="62" customFormat="1" ht="45">
      <c r="A22" s="87" t="s">
        <v>58</v>
      </c>
      <c r="B22" s="87"/>
      <c r="C22" s="88" t="s">
        <v>37</v>
      </c>
      <c r="D22" s="89" t="s">
        <v>43</v>
      </c>
      <c r="E22" s="89" t="s">
        <v>59</v>
      </c>
      <c r="F22" s="89" t="s">
        <v>60</v>
      </c>
      <c r="G22" s="95">
        <v>45231</v>
      </c>
      <c r="H22" s="97" t="s">
        <v>673</v>
      </c>
      <c r="I22" s="97" t="s">
        <v>687</v>
      </c>
      <c r="J22" s="84">
        <v>9266000</v>
      </c>
      <c r="K22" s="97"/>
      <c r="L22" s="97"/>
      <c r="M22" s="97"/>
      <c r="N22" s="97"/>
      <c r="O22" s="97"/>
      <c r="P22" s="97"/>
      <c r="Q22" s="97"/>
      <c r="R22" s="97"/>
      <c r="S22" s="97"/>
      <c r="T22" s="97"/>
      <c r="U22" s="97"/>
      <c r="V22" s="97"/>
      <c r="W22" s="98"/>
      <c r="X22" s="98"/>
      <c r="Y22" s="98"/>
      <c r="Z22" s="98"/>
      <c r="AA22" s="98"/>
      <c r="AB22" s="98"/>
      <c r="AC22" s="98"/>
      <c r="AD22" s="98"/>
      <c r="AE22" s="98"/>
      <c r="AF22" s="98"/>
      <c r="AG22" s="99"/>
      <c r="AH22" s="98"/>
      <c r="AI22" s="100"/>
      <c r="IB22" s="85"/>
    </row>
    <row r="23" spans="1:236" s="62" customFormat="1" ht="45">
      <c r="A23" s="90" t="s">
        <v>61</v>
      </c>
      <c r="B23" s="90"/>
      <c r="C23" s="88" t="s">
        <v>37</v>
      </c>
      <c r="D23" s="89" t="s">
        <v>43</v>
      </c>
      <c r="E23" s="89" t="s">
        <v>62</v>
      </c>
      <c r="F23" s="89" t="s">
        <v>63</v>
      </c>
      <c r="G23" s="101">
        <v>44936</v>
      </c>
      <c r="H23" s="97" t="s">
        <v>689</v>
      </c>
      <c r="I23" s="97" t="s">
        <v>687</v>
      </c>
      <c r="J23" s="91">
        <v>27499206.8125</v>
      </c>
      <c r="K23" s="97"/>
      <c r="L23" s="97"/>
      <c r="M23" s="97"/>
      <c r="N23" s="97"/>
      <c r="O23" s="97"/>
      <c r="P23" s="97"/>
      <c r="Q23" s="97"/>
      <c r="R23" s="97"/>
      <c r="S23" s="97"/>
      <c r="T23" s="97"/>
      <c r="U23" s="97"/>
      <c r="V23" s="97"/>
      <c r="W23" s="98"/>
      <c r="X23" s="99"/>
      <c r="Y23" s="99"/>
      <c r="Z23" s="99"/>
      <c r="AA23" s="99"/>
      <c r="AB23" s="99"/>
      <c r="AC23" s="99"/>
      <c r="AD23" s="99"/>
      <c r="AE23" s="99"/>
      <c r="AF23" s="99"/>
      <c r="AG23" s="99"/>
      <c r="AH23" s="99"/>
      <c r="AI23" s="100"/>
      <c r="IB23" s="85"/>
    </row>
    <row r="24" spans="1:236" s="62" customFormat="1" ht="45">
      <c r="A24" s="92" t="s">
        <v>64</v>
      </c>
      <c r="B24" s="92"/>
      <c r="C24" s="88" t="s">
        <v>37</v>
      </c>
      <c r="D24" s="89" t="s">
        <v>43</v>
      </c>
      <c r="E24" s="89" t="s">
        <v>65</v>
      </c>
      <c r="F24" s="89" t="s">
        <v>66</v>
      </c>
      <c r="G24" s="95">
        <v>44937</v>
      </c>
      <c r="H24" s="97" t="s">
        <v>475</v>
      </c>
      <c r="I24" s="97" t="s">
        <v>687</v>
      </c>
      <c r="J24" s="91">
        <v>35000000</v>
      </c>
      <c r="K24" s="97"/>
      <c r="L24" s="97"/>
      <c r="M24" s="97"/>
      <c r="N24" s="97"/>
      <c r="O24" s="97"/>
      <c r="P24" s="97"/>
      <c r="Q24" s="97"/>
      <c r="R24" s="97"/>
      <c r="S24" s="97"/>
      <c r="T24" s="97"/>
      <c r="U24" s="97"/>
      <c r="V24" s="97"/>
      <c r="W24" s="98"/>
      <c r="X24" s="98"/>
      <c r="Y24" s="102"/>
      <c r="Z24" s="102"/>
      <c r="AA24" s="102"/>
      <c r="AB24" s="102"/>
      <c r="AC24" s="102"/>
      <c r="AD24" s="102"/>
      <c r="AE24" s="102"/>
      <c r="AF24" s="102"/>
      <c r="AG24" s="99"/>
      <c r="AH24" s="99"/>
      <c r="AI24" s="100"/>
      <c r="IB24" s="85"/>
    </row>
    <row r="25" spans="1:236" s="62" customFormat="1" ht="45">
      <c r="A25" s="81" t="s">
        <v>67</v>
      </c>
      <c r="B25" s="81"/>
      <c r="C25" s="82" t="s">
        <v>37</v>
      </c>
      <c r="D25" s="89" t="s">
        <v>43</v>
      </c>
      <c r="E25" s="93">
        <v>8912197</v>
      </c>
      <c r="F25" s="93" t="s">
        <v>68</v>
      </c>
      <c r="G25" s="95">
        <v>44928</v>
      </c>
      <c r="H25" s="97" t="s">
        <v>686</v>
      </c>
      <c r="I25" s="97" t="s">
        <v>687</v>
      </c>
      <c r="J25" s="91">
        <v>150000000</v>
      </c>
      <c r="K25" s="97"/>
      <c r="L25" s="97"/>
      <c r="M25" s="97"/>
      <c r="N25" s="97"/>
      <c r="O25" s="97"/>
      <c r="P25" s="97"/>
      <c r="Q25" s="97"/>
      <c r="R25" s="97"/>
      <c r="S25" s="97"/>
      <c r="T25" s="97"/>
      <c r="U25" s="97"/>
      <c r="V25" s="97"/>
      <c r="W25" s="98"/>
      <c r="X25" s="98"/>
      <c r="Y25" s="99"/>
      <c r="Z25" s="99"/>
      <c r="AA25" s="99"/>
      <c r="AB25" s="99"/>
      <c r="AC25" s="99"/>
      <c r="AD25" s="99"/>
      <c r="AE25" s="99"/>
      <c r="AF25" s="99"/>
      <c r="AG25" s="99"/>
      <c r="AH25" s="99"/>
      <c r="AI25" s="100"/>
      <c r="IB25" s="85"/>
    </row>
    <row r="26" spans="1:236">
      <c r="A26" s="369" t="s">
        <v>69</v>
      </c>
      <c r="B26" s="370"/>
      <c r="C26" s="371"/>
      <c r="D26" s="371"/>
      <c r="E26" s="371"/>
      <c r="F26" s="371"/>
      <c r="G26" s="371"/>
      <c r="H26" s="371"/>
      <c r="I26" s="372"/>
      <c r="J26" s="358">
        <f>SUM(J12:J25)</f>
        <v>1387930492.7579165</v>
      </c>
      <c r="K26" s="107"/>
      <c r="L26" s="107"/>
      <c r="M26" s="107"/>
      <c r="N26" s="107"/>
      <c r="O26" s="107"/>
      <c r="P26" s="107"/>
      <c r="Q26" s="107"/>
      <c r="R26" s="107"/>
      <c r="S26" s="107"/>
      <c r="T26" s="107"/>
      <c r="U26" s="107"/>
      <c r="V26" s="107"/>
      <c r="W26" s="108"/>
      <c r="X26" s="108"/>
      <c r="Y26" s="108"/>
      <c r="Z26" s="108"/>
      <c r="AA26" s="108"/>
      <c r="AB26" s="108"/>
      <c r="AC26" s="108"/>
      <c r="AD26" s="108"/>
      <c r="AE26" s="108"/>
      <c r="AF26" s="108"/>
      <c r="AG26" s="108"/>
      <c r="AH26" s="108"/>
      <c r="AI26" s="109"/>
      <c r="IB26" s="78" t="s">
        <v>70</v>
      </c>
    </row>
    <row r="27" spans="1:236">
      <c r="G27" s="49"/>
      <c r="IB27" s="78" t="s">
        <v>71</v>
      </c>
    </row>
    <row r="28" spans="1:236">
      <c r="A28" s="50"/>
      <c r="B28" s="50"/>
      <c r="IB28" s="78" t="s">
        <v>72</v>
      </c>
    </row>
    <row r="29" spans="1:236" ht="36.75" customHeight="1">
      <c r="A29" s="51" t="s">
        <v>73</v>
      </c>
      <c r="B29" s="51"/>
      <c r="IB29" s="78" t="s">
        <v>74</v>
      </c>
    </row>
    <row r="30" spans="1:236" ht="30">
      <c r="A30" s="52" t="s">
        <v>75</v>
      </c>
      <c r="B30" s="71"/>
      <c r="IB30" s="78" t="s">
        <v>76</v>
      </c>
    </row>
    <row r="31" spans="1:236">
      <c r="A31" s="51" t="s">
        <v>77</v>
      </c>
      <c r="B31" s="51"/>
      <c r="IB31" s="78" t="s">
        <v>78</v>
      </c>
    </row>
    <row r="32" spans="1:236">
      <c r="IB32" s="78" t="s">
        <v>79</v>
      </c>
    </row>
    <row r="33" spans="236:236">
      <c r="IB33" s="78" t="s">
        <v>80</v>
      </c>
    </row>
    <row r="34" spans="236:236">
      <c r="IB34" s="78" t="s">
        <v>81</v>
      </c>
    </row>
    <row r="35" spans="236:236">
      <c r="IB35" s="78" t="s">
        <v>82</v>
      </c>
    </row>
    <row r="36" spans="236:236">
      <c r="IB36" s="78" t="s">
        <v>83</v>
      </c>
    </row>
    <row r="37" spans="236:236">
      <c r="IB37" s="78" t="s">
        <v>84</v>
      </c>
    </row>
    <row r="38" spans="236:236">
      <c r="IB38" s="78" t="s">
        <v>85</v>
      </c>
    </row>
    <row r="39" spans="236:236">
      <c r="IB39" s="78" t="s">
        <v>86</v>
      </c>
    </row>
    <row r="40" spans="236:236">
      <c r="IB40" s="78" t="s">
        <v>87</v>
      </c>
    </row>
    <row r="41" spans="236:236">
      <c r="IB41" s="78" t="s">
        <v>88</v>
      </c>
    </row>
    <row r="42" spans="236:236">
      <c r="IB42" s="78" t="s">
        <v>89</v>
      </c>
    </row>
    <row r="43" spans="236:236">
      <c r="IB43" s="78" t="s">
        <v>90</v>
      </c>
    </row>
    <row r="44" spans="236:236">
      <c r="IB44" s="78" t="s">
        <v>91</v>
      </c>
    </row>
    <row r="45" spans="236:236">
      <c r="IB45" s="78" t="s">
        <v>92</v>
      </c>
    </row>
    <row r="46" spans="236:236">
      <c r="IB46" s="78" t="s">
        <v>93</v>
      </c>
    </row>
    <row r="47" spans="236:236">
      <c r="IB47" s="78" t="s">
        <v>94</v>
      </c>
    </row>
    <row r="48" spans="236:236">
      <c r="IB48" s="78" t="s">
        <v>95</v>
      </c>
    </row>
    <row r="49" spans="236:236">
      <c r="IB49" s="78" t="s">
        <v>96</v>
      </c>
    </row>
    <row r="50" spans="236:236">
      <c r="IB50" s="78" t="s">
        <v>97</v>
      </c>
    </row>
    <row r="51" spans="236:236">
      <c r="IB51" s="78" t="s">
        <v>98</v>
      </c>
    </row>
    <row r="52" spans="236:236">
      <c r="IB52" s="78" t="s">
        <v>99</v>
      </c>
    </row>
    <row r="53" spans="236:236">
      <c r="IB53" s="78" t="s">
        <v>100</v>
      </c>
    </row>
    <row r="54" spans="236:236">
      <c r="IB54" s="78" t="s">
        <v>101</v>
      </c>
    </row>
    <row r="55" spans="236:236">
      <c r="IB55" s="78" t="s">
        <v>102</v>
      </c>
    </row>
    <row r="56" spans="236:236">
      <c r="IB56" s="78" t="s">
        <v>103</v>
      </c>
    </row>
    <row r="57" spans="236:236">
      <c r="IB57" s="78" t="s">
        <v>104</v>
      </c>
    </row>
    <row r="58" spans="236:236">
      <c r="IB58" s="78" t="s">
        <v>105</v>
      </c>
    </row>
    <row r="59" spans="236:236">
      <c r="IB59" s="78" t="s">
        <v>106</v>
      </c>
    </row>
    <row r="60" spans="236:236">
      <c r="IB60" s="78" t="s">
        <v>107</v>
      </c>
    </row>
    <row r="61" spans="236:236">
      <c r="IB61" s="78" t="s">
        <v>108</v>
      </c>
    </row>
    <row r="62" spans="236:236">
      <c r="IB62" s="78" t="s">
        <v>109</v>
      </c>
    </row>
    <row r="63" spans="236:236">
      <c r="IB63" s="78" t="s">
        <v>110</v>
      </c>
    </row>
    <row r="64" spans="236:236">
      <c r="IB64" s="78" t="s">
        <v>111</v>
      </c>
    </row>
    <row r="65" spans="236:236">
      <c r="IB65" s="78" t="s">
        <v>112</v>
      </c>
    </row>
    <row r="66" spans="236:236">
      <c r="IB66" s="78" t="s">
        <v>113</v>
      </c>
    </row>
    <row r="67" spans="236:236">
      <c r="IB67" s="78" t="s">
        <v>114</v>
      </c>
    </row>
    <row r="68" spans="236:236">
      <c r="IB68" s="78" t="s">
        <v>115</v>
      </c>
    </row>
    <row r="69" spans="236:236">
      <c r="IB69" s="78" t="s">
        <v>116</v>
      </c>
    </row>
    <row r="70" spans="236:236">
      <c r="IB70" s="78" t="s">
        <v>117</v>
      </c>
    </row>
    <row r="71" spans="236:236">
      <c r="IB71" s="78" t="s">
        <v>118</v>
      </c>
    </row>
    <row r="72" spans="236:236">
      <c r="IB72" s="78" t="s">
        <v>119</v>
      </c>
    </row>
    <row r="73" spans="236:236">
      <c r="IB73" s="78" t="s">
        <v>120</v>
      </c>
    </row>
    <row r="74" spans="236:236">
      <c r="IB74" s="78" t="s">
        <v>121</v>
      </c>
    </row>
    <row r="75" spans="236:236">
      <c r="IB75" s="78" t="s">
        <v>122</v>
      </c>
    </row>
    <row r="76" spans="236:236">
      <c r="IB76" s="78" t="s">
        <v>123</v>
      </c>
    </row>
    <row r="77" spans="236:236">
      <c r="IB77" s="78" t="s">
        <v>124</v>
      </c>
    </row>
    <row r="78" spans="236:236">
      <c r="IB78" s="78" t="s">
        <v>125</v>
      </c>
    </row>
    <row r="79" spans="236:236">
      <c r="IB79" s="78" t="s">
        <v>126</v>
      </c>
    </row>
    <row r="80" spans="236:236">
      <c r="IB80" s="78" t="s">
        <v>127</v>
      </c>
    </row>
    <row r="81" spans="236:236">
      <c r="IB81" s="78" t="s">
        <v>128</v>
      </c>
    </row>
    <row r="82" spans="236:236">
      <c r="IB82" s="78" t="s">
        <v>129</v>
      </c>
    </row>
    <row r="83" spans="236:236">
      <c r="IB83" s="78" t="s">
        <v>130</v>
      </c>
    </row>
    <row r="84" spans="236:236">
      <c r="IB84" s="78" t="s">
        <v>131</v>
      </c>
    </row>
    <row r="85" spans="236:236">
      <c r="IB85" s="78" t="s">
        <v>132</v>
      </c>
    </row>
    <row r="86" spans="236:236">
      <c r="IB86" s="78" t="s">
        <v>133</v>
      </c>
    </row>
    <row r="87" spans="236:236">
      <c r="IB87" s="78" t="s">
        <v>134</v>
      </c>
    </row>
    <row r="88" spans="236:236">
      <c r="IB88" s="78" t="s">
        <v>135</v>
      </c>
    </row>
    <row r="89" spans="236:236">
      <c r="IB89" s="78" t="s">
        <v>136</v>
      </c>
    </row>
    <row r="90" spans="236:236">
      <c r="IB90" s="78" t="s">
        <v>137</v>
      </c>
    </row>
    <row r="91" spans="236:236">
      <c r="IB91" s="78" t="s">
        <v>138</v>
      </c>
    </row>
    <row r="92" spans="236:236">
      <c r="IB92" s="78" t="s">
        <v>139</v>
      </c>
    </row>
    <row r="93" spans="236:236">
      <c r="IB93" s="78" t="s">
        <v>140</v>
      </c>
    </row>
    <row r="94" spans="236:236">
      <c r="IB94" s="78" t="s">
        <v>141</v>
      </c>
    </row>
    <row r="95" spans="236:236">
      <c r="IB95" s="78" t="s">
        <v>142</v>
      </c>
    </row>
    <row r="96" spans="236:236">
      <c r="IB96" s="78" t="s">
        <v>143</v>
      </c>
    </row>
    <row r="97" spans="236:236">
      <c r="IB97" s="78" t="s">
        <v>144</v>
      </c>
    </row>
    <row r="98" spans="236:236">
      <c r="IB98" s="78" t="s">
        <v>145</v>
      </c>
    </row>
    <row r="99" spans="236:236">
      <c r="IB99" s="78" t="s">
        <v>146</v>
      </c>
    </row>
    <row r="100" spans="236:236">
      <c r="IB100" s="78" t="s">
        <v>147</v>
      </c>
    </row>
    <row r="101" spans="236:236">
      <c r="IB101" s="78" t="s">
        <v>148</v>
      </c>
    </row>
    <row r="102" spans="236:236">
      <c r="IB102" s="78" t="s">
        <v>149</v>
      </c>
    </row>
    <row r="103" spans="236:236">
      <c r="IB103" s="78" t="s">
        <v>150</v>
      </c>
    </row>
    <row r="104" spans="236:236">
      <c r="IB104" s="78" t="s">
        <v>151</v>
      </c>
    </row>
    <row r="105" spans="236:236">
      <c r="IB105" s="78" t="s">
        <v>152</v>
      </c>
    </row>
    <row r="106" spans="236:236">
      <c r="IB106" s="78" t="s">
        <v>153</v>
      </c>
    </row>
    <row r="107" spans="236:236">
      <c r="IB107" s="78" t="s">
        <v>154</v>
      </c>
    </row>
    <row r="108" spans="236:236">
      <c r="IB108" s="78" t="s">
        <v>155</v>
      </c>
    </row>
    <row r="109" spans="236:236">
      <c r="IB109" s="78" t="s">
        <v>156</v>
      </c>
    </row>
    <row r="110" spans="236:236">
      <c r="IB110" s="78" t="s">
        <v>157</v>
      </c>
    </row>
    <row r="111" spans="236:236">
      <c r="IB111" s="78" t="s">
        <v>158</v>
      </c>
    </row>
    <row r="112" spans="236:236">
      <c r="IB112" s="78" t="s">
        <v>159</v>
      </c>
    </row>
    <row r="113" spans="236:236">
      <c r="IB113" s="78" t="s">
        <v>160</v>
      </c>
    </row>
    <row r="114" spans="236:236">
      <c r="IB114" s="78" t="s">
        <v>161</v>
      </c>
    </row>
    <row r="115" spans="236:236">
      <c r="IB115" s="78" t="s">
        <v>162</v>
      </c>
    </row>
    <row r="116" spans="236:236">
      <c r="IB116" s="78" t="s">
        <v>163</v>
      </c>
    </row>
    <row r="117" spans="236:236">
      <c r="IB117" s="78" t="s">
        <v>164</v>
      </c>
    </row>
    <row r="118" spans="236:236">
      <c r="IB118" s="78" t="s">
        <v>165</v>
      </c>
    </row>
    <row r="119" spans="236:236">
      <c r="IB119" s="78" t="s">
        <v>166</v>
      </c>
    </row>
    <row r="120" spans="236:236">
      <c r="IB120" s="76"/>
    </row>
    <row r="121" spans="236:236">
      <c r="IB121" s="76"/>
    </row>
    <row r="122" spans="236:236">
      <c r="IB122" s="76"/>
    </row>
    <row r="123" spans="236:236">
      <c r="IB123" s="76"/>
    </row>
    <row r="124" spans="236:236">
      <c r="IB124" s="76"/>
    </row>
    <row r="125" spans="236:236">
      <c r="IB125" s="76"/>
    </row>
    <row r="126" spans="236:236">
      <c r="IB126" s="76"/>
    </row>
    <row r="127" spans="236:236">
      <c r="IB127" s="76"/>
    </row>
    <row r="128" spans="236:236">
      <c r="IB128" s="76"/>
    </row>
    <row r="129" spans="236:236">
      <c r="IB129" s="76"/>
    </row>
    <row r="130" spans="236:236">
      <c r="IB130" s="76"/>
    </row>
    <row r="131" spans="236:236">
      <c r="IB131" s="76"/>
    </row>
    <row r="132" spans="236:236">
      <c r="IB132" s="76"/>
    </row>
    <row r="133" spans="236:236">
      <c r="IB133" s="76"/>
    </row>
    <row r="134" spans="236:236">
      <c r="IB134" s="76"/>
    </row>
    <row r="135" spans="236:236">
      <c r="IB135" s="76"/>
    </row>
    <row r="136" spans="236:236">
      <c r="IB136" s="76"/>
    </row>
    <row r="137" spans="236:236">
      <c r="IB137" s="76"/>
    </row>
    <row r="138" spans="236:236">
      <c r="IB138" s="76"/>
    </row>
    <row r="139" spans="236:236">
      <c r="IB139" s="76"/>
    </row>
    <row r="140" spans="236:236">
      <c r="IB140" s="76"/>
    </row>
    <row r="141" spans="236:236">
      <c r="IB141" s="76"/>
    </row>
    <row r="142" spans="236:236">
      <c r="IB142" s="76"/>
    </row>
  </sheetData>
  <mergeCells count="26">
    <mergeCell ref="A1:A3"/>
    <mergeCell ref="A8:AI8"/>
    <mergeCell ref="A10:A11"/>
    <mergeCell ref="C10:C11"/>
    <mergeCell ref="D10:D11"/>
    <mergeCell ref="E10:E11"/>
    <mergeCell ref="F10:F11"/>
    <mergeCell ref="G10:G11"/>
    <mergeCell ref="H10:H11"/>
    <mergeCell ref="I10:I11"/>
    <mergeCell ref="B10:B11"/>
    <mergeCell ref="J10:J11"/>
    <mergeCell ref="K10:K11"/>
    <mergeCell ref="L10:L11"/>
    <mergeCell ref="M10:M11"/>
    <mergeCell ref="A26:I26"/>
    <mergeCell ref="W10:AH10"/>
    <mergeCell ref="N10:N11"/>
    <mergeCell ref="O10:O11"/>
    <mergeCell ref="P10:P11"/>
    <mergeCell ref="Q10:Q11"/>
    <mergeCell ref="R10:R11"/>
    <mergeCell ref="S10:S11"/>
    <mergeCell ref="T10:T11"/>
    <mergeCell ref="U10:U11"/>
    <mergeCell ref="V10:V11"/>
  </mergeCells>
  <dataValidations disablePrompts="1" count="1">
    <dataValidation type="list" allowBlank="1" showInputMessage="1" showErrorMessage="1" sqref="JP65538:JP65561 TL65538:TL65561 ADH65538:ADH65561 AND65538:AND65561 AWZ65538:AWZ65561 BGV65538:BGV65561 BQR65538:BQR65561 CAN65538:CAN65561 CKJ65538:CKJ65561 CUF65538:CUF65561 DEB65538:DEB65561 DNX65538:DNX65561 DXT65538:DXT65561 EHP65538:EHP65561 ERL65538:ERL65561 FBH65538:FBH65561 FLD65538:FLD65561 FUZ65538:FUZ65561 GEV65538:GEV65561 GOR65538:GOR65561 GYN65538:GYN65561 HIJ65538:HIJ65561 HSF65538:HSF65561 ICB65538:ICB65561 ILX65538:ILX65561 IVT65538:IVT65561 JFP65538:JFP65561 JPL65538:JPL65561 JZH65538:JZH65561 KJD65538:KJD65561 KSZ65538:KSZ65561 LCV65538:LCV65561 LMR65538:LMR65561 LWN65538:LWN65561 MGJ65538:MGJ65561 MQF65538:MQF65561 NAB65538:NAB65561 NJX65538:NJX65561 NTT65538:NTT65561 ODP65538:ODP65561 ONL65538:ONL65561 OXH65538:OXH65561 PHD65538:PHD65561 PQZ65538:PQZ65561 QAV65538:QAV65561 QKR65538:QKR65561 QUN65538:QUN65561 REJ65538:REJ65561 ROF65538:ROF65561 RYB65538:RYB65561 SHX65538:SHX65561 SRT65538:SRT65561 TBP65538:TBP65561 TLL65538:TLL65561 TVH65538:TVH65561 UFD65538:UFD65561 UOZ65538:UOZ65561 UYV65538:UYV65561 VIR65538:VIR65561 VSN65538:VSN65561 WCJ65538:WCJ65561 WMF65538:WMF65561 WWB65538:WWB65561 JP131074:JP131097 TL131074:TL131097 ADH131074:ADH131097 AND131074:AND131097 AWZ131074:AWZ131097 BGV131074:BGV131097 BQR131074:BQR131097 CAN131074:CAN131097 CKJ131074:CKJ131097 CUF131074:CUF131097 DEB131074:DEB131097 DNX131074:DNX131097 DXT131074:DXT131097 EHP131074:EHP131097 ERL131074:ERL131097 FBH131074:FBH131097 FLD131074:FLD131097 FUZ131074:FUZ131097 GEV131074:GEV131097 GOR131074:GOR131097 GYN131074:GYN131097 HIJ131074:HIJ131097 HSF131074:HSF131097 ICB131074:ICB131097 ILX131074:ILX131097 IVT131074:IVT131097 JFP131074:JFP131097 JPL131074:JPL131097 JZH131074:JZH131097 KJD131074:KJD131097 KSZ131074:KSZ131097 LCV131074:LCV131097 LMR131074:LMR131097 LWN131074:LWN131097 MGJ131074:MGJ131097 MQF131074:MQF131097 NAB131074:NAB131097 NJX131074:NJX131097 NTT131074:NTT131097 ODP131074:ODP131097 ONL131074:ONL131097 OXH131074:OXH131097 PHD131074:PHD131097 PQZ131074:PQZ131097 QAV131074:QAV131097 QKR131074:QKR131097 QUN131074:QUN131097 REJ131074:REJ131097 ROF131074:ROF131097 RYB131074:RYB131097 SHX131074:SHX131097 SRT131074:SRT131097 TBP131074:TBP131097 TLL131074:TLL131097 TVH131074:TVH131097 UFD131074:UFD131097 UOZ131074:UOZ131097 UYV131074:UYV131097 VIR131074:VIR131097 VSN131074:VSN131097 WCJ131074:WCJ131097 WMF131074:WMF131097 WWB131074:WWB131097 JP196610:JP196633 TL196610:TL196633 ADH196610:ADH196633 AND196610:AND196633 AWZ196610:AWZ196633 BGV196610:BGV196633 BQR196610:BQR196633 CAN196610:CAN196633 CKJ196610:CKJ196633 CUF196610:CUF196633 DEB196610:DEB196633 DNX196610:DNX196633 DXT196610:DXT196633 EHP196610:EHP196633 ERL196610:ERL196633 FBH196610:FBH196633 FLD196610:FLD196633 FUZ196610:FUZ196633 GEV196610:GEV196633 GOR196610:GOR196633 GYN196610:GYN196633 HIJ196610:HIJ196633 HSF196610:HSF196633 ICB196610:ICB196633 ILX196610:ILX196633 IVT196610:IVT196633 JFP196610:JFP196633 JPL196610:JPL196633 JZH196610:JZH196633 KJD196610:KJD196633 KSZ196610:KSZ196633 LCV196610:LCV196633 LMR196610:LMR196633 LWN196610:LWN196633 MGJ196610:MGJ196633 MQF196610:MQF196633 NAB196610:NAB196633 NJX196610:NJX196633 NTT196610:NTT196633 ODP196610:ODP196633 ONL196610:ONL196633 OXH196610:OXH196633 PHD196610:PHD196633 PQZ196610:PQZ196633 QAV196610:QAV196633 QKR196610:QKR196633 QUN196610:QUN196633 REJ196610:REJ196633 ROF196610:ROF196633 RYB196610:RYB196633 SHX196610:SHX196633 SRT196610:SRT196633 TBP196610:TBP196633 TLL196610:TLL196633 TVH196610:TVH196633 UFD196610:UFD196633 UOZ196610:UOZ196633 UYV196610:UYV196633 VIR196610:VIR196633 VSN196610:VSN196633 WCJ196610:WCJ196633 WMF196610:WMF196633 WWB196610:WWB196633 JP262146:JP262169 TL262146:TL262169 ADH262146:ADH262169 AND262146:AND262169 AWZ262146:AWZ262169 BGV262146:BGV262169 BQR262146:BQR262169 CAN262146:CAN262169 CKJ262146:CKJ262169 CUF262146:CUF262169 DEB262146:DEB262169 DNX262146:DNX262169 DXT262146:DXT262169 EHP262146:EHP262169 ERL262146:ERL262169 FBH262146:FBH262169 FLD262146:FLD262169 FUZ262146:FUZ262169 GEV262146:GEV262169 GOR262146:GOR262169 GYN262146:GYN262169 HIJ262146:HIJ262169 HSF262146:HSF262169 ICB262146:ICB262169 ILX262146:ILX262169 IVT262146:IVT262169 JFP262146:JFP262169 JPL262146:JPL262169 JZH262146:JZH262169 KJD262146:KJD262169 KSZ262146:KSZ262169 LCV262146:LCV262169 LMR262146:LMR262169 LWN262146:LWN262169 MGJ262146:MGJ262169 MQF262146:MQF262169 NAB262146:NAB262169 NJX262146:NJX262169 NTT262146:NTT262169 ODP262146:ODP262169 ONL262146:ONL262169 OXH262146:OXH262169 PHD262146:PHD262169 PQZ262146:PQZ262169 QAV262146:QAV262169 QKR262146:QKR262169 QUN262146:QUN262169 REJ262146:REJ262169 ROF262146:ROF262169 RYB262146:RYB262169 SHX262146:SHX262169 SRT262146:SRT262169 TBP262146:TBP262169 TLL262146:TLL262169 TVH262146:TVH262169 UFD262146:UFD262169 UOZ262146:UOZ262169 UYV262146:UYV262169 VIR262146:VIR262169 VSN262146:VSN262169 WCJ262146:WCJ262169 WMF262146:WMF262169 WWB262146:WWB262169 JP327682:JP327705 TL327682:TL327705 ADH327682:ADH327705 AND327682:AND327705 AWZ327682:AWZ327705 BGV327682:BGV327705 BQR327682:BQR327705 CAN327682:CAN327705 CKJ327682:CKJ327705 CUF327682:CUF327705 DEB327682:DEB327705 DNX327682:DNX327705 DXT327682:DXT327705 EHP327682:EHP327705 ERL327682:ERL327705 FBH327682:FBH327705 FLD327682:FLD327705 FUZ327682:FUZ327705 GEV327682:GEV327705 GOR327682:GOR327705 GYN327682:GYN327705 HIJ327682:HIJ327705 HSF327682:HSF327705 ICB327682:ICB327705 ILX327682:ILX327705 IVT327682:IVT327705 JFP327682:JFP327705 JPL327682:JPL327705 JZH327682:JZH327705 KJD327682:KJD327705 KSZ327682:KSZ327705 LCV327682:LCV327705 LMR327682:LMR327705 LWN327682:LWN327705 MGJ327682:MGJ327705 MQF327682:MQF327705 NAB327682:NAB327705 NJX327682:NJX327705 NTT327682:NTT327705 ODP327682:ODP327705 ONL327682:ONL327705 OXH327682:OXH327705 PHD327682:PHD327705 PQZ327682:PQZ327705 QAV327682:QAV327705 QKR327682:QKR327705 QUN327682:QUN327705 REJ327682:REJ327705 ROF327682:ROF327705 RYB327682:RYB327705 SHX327682:SHX327705 SRT327682:SRT327705 TBP327682:TBP327705 TLL327682:TLL327705 TVH327682:TVH327705 UFD327682:UFD327705 UOZ327682:UOZ327705 UYV327682:UYV327705 VIR327682:VIR327705 VSN327682:VSN327705 WCJ327682:WCJ327705 WMF327682:WMF327705 WWB327682:WWB327705 JP393218:JP393241 TL393218:TL393241 ADH393218:ADH393241 AND393218:AND393241 AWZ393218:AWZ393241 BGV393218:BGV393241 BQR393218:BQR393241 CAN393218:CAN393241 CKJ393218:CKJ393241 CUF393218:CUF393241 DEB393218:DEB393241 DNX393218:DNX393241 DXT393218:DXT393241 EHP393218:EHP393241 ERL393218:ERL393241 FBH393218:FBH393241 FLD393218:FLD393241 FUZ393218:FUZ393241 GEV393218:GEV393241 GOR393218:GOR393241 GYN393218:GYN393241 HIJ393218:HIJ393241 HSF393218:HSF393241 ICB393218:ICB393241 ILX393218:ILX393241 IVT393218:IVT393241 JFP393218:JFP393241 JPL393218:JPL393241 JZH393218:JZH393241 KJD393218:KJD393241 KSZ393218:KSZ393241 LCV393218:LCV393241 LMR393218:LMR393241 LWN393218:LWN393241 MGJ393218:MGJ393241 MQF393218:MQF393241 NAB393218:NAB393241 NJX393218:NJX393241 NTT393218:NTT393241 ODP393218:ODP393241 ONL393218:ONL393241 OXH393218:OXH393241 PHD393218:PHD393241 PQZ393218:PQZ393241 QAV393218:QAV393241 QKR393218:QKR393241 QUN393218:QUN393241 REJ393218:REJ393241 ROF393218:ROF393241 RYB393218:RYB393241 SHX393218:SHX393241 SRT393218:SRT393241 TBP393218:TBP393241 TLL393218:TLL393241 TVH393218:TVH393241 UFD393218:UFD393241 UOZ393218:UOZ393241 UYV393218:UYV393241 VIR393218:VIR393241 VSN393218:VSN393241 WCJ393218:WCJ393241 WMF393218:WMF393241 WWB393218:WWB393241 JP458754:JP458777 TL458754:TL458777 ADH458754:ADH458777 AND458754:AND458777 AWZ458754:AWZ458777 BGV458754:BGV458777 BQR458754:BQR458777 CAN458754:CAN458777 CKJ458754:CKJ458777 CUF458754:CUF458777 DEB458754:DEB458777 DNX458754:DNX458777 DXT458754:DXT458777 EHP458754:EHP458777 ERL458754:ERL458777 FBH458754:FBH458777 FLD458754:FLD458777 FUZ458754:FUZ458777 GEV458754:GEV458777 GOR458754:GOR458777 GYN458754:GYN458777 HIJ458754:HIJ458777 HSF458754:HSF458777 ICB458754:ICB458777 ILX458754:ILX458777 IVT458754:IVT458777 JFP458754:JFP458777 JPL458754:JPL458777 JZH458754:JZH458777 KJD458754:KJD458777 KSZ458754:KSZ458777 LCV458754:LCV458777 LMR458754:LMR458777 LWN458754:LWN458777 MGJ458754:MGJ458777 MQF458754:MQF458777 NAB458754:NAB458777 NJX458754:NJX458777 NTT458754:NTT458777 ODP458754:ODP458777 ONL458754:ONL458777 OXH458754:OXH458777 PHD458754:PHD458777 PQZ458754:PQZ458777 QAV458754:QAV458777 QKR458754:QKR458777 QUN458754:QUN458777 REJ458754:REJ458777 ROF458754:ROF458777 RYB458754:RYB458777 SHX458754:SHX458777 SRT458754:SRT458777 TBP458754:TBP458777 TLL458754:TLL458777 TVH458754:TVH458777 UFD458754:UFD458777 UOZ458754:UOZ458777 UYV458754:UYV458777 VIR458754:VIR458777 VSN458754:VSN458777 WCJ458754:WCJ458777 WMF458754:WMF458777 WWB458754:WWB458777 JP524290:JP524313 TL524290:TL524313 ADH524290:ADH524313 AND524290:AND524313 AWZ524290:AWZ524313 BGV524290:BGV524313 BQR524290:BQR524313 CAN524290:CAN524313 CKJ524290:CKJ524313 CUF524290:CUF524313 DEB524290:DEB524313 DNX524290:DNX524313 DXT524290:DXT524313 EHP524290:EHP524313 ERL524290:ERL524313 FBH524290:FBH524313 FLD524290:FLD524313 FUZ524290:FUZ524313 GEV524290:GEV524313 GOR524290:GOR524313 GYN524290:GYN524313 HIJ524290:HIJ524313 HSF524290:HSF524313 ICB524290:ICB524313 ILX524290:ILX524313 IVT524290:IVT524313 JFP524290:JFP524313 JPL524290:JPL524313 JZH524290:JZH524313 KJD524290:KJD524313 KSZ524290:KSZ524313 LCV524290:LCV524313 LMR524290:LMR524313 LWN524290:LWN524313 MGJ524290:MGJ524313 MQF524290:MQF524313 NAB524290:NAB524313 NJX524290:NJX524313 NTT524290:NTT524313 ODP524290:ODP524313 ONL524290:ONL524313 OXH524290:OXH524313 PHD524290:PHD524313 PQZ524290:PQZ524313 QAV524290:QAV524313 QKR524290:QKR524313 QUN524290:QUN524313 REJ524290:REJ524313 ROF524290:ROF524313 RYB524290:RYB524313 SHX524290:SHX524313 SRT524290:SRT524313 TBP524290:TBP524313 TLL524290:TLL524313 TVH524290:TVH524313 UFD524290:UFD524313 UOZ524290:UOZ524313 UYV524290:UYV524313 VIR524290:VIR524313 VSN524290:VSN524313 WCJ524290:WCJ524313 WMF524290:WMF524313 WWB524290:WWB524313 JP589826:JP589849 TL589826:TL589849 ADH589826:ADH589849 AND589826:AND589849 AWZ589826:AWZ589849 BGV589826:BGV589849 BQR589826:BQR589849 CAN589826:CAN589849 CKJ589826:CKJ589849 CUF589826:CUF589849 DEB589826:DEB589849 DNX589826:DNX589849 DXT589826:DXT589849 EHP589826:EHP589849 ERL589826:ERL589849 FBH589826:FBH589849 FLD589826:FLD589849 FUZ589826:FUZ589849 GEV589826:GEV589849 GOR589826:GOR589849 GYN589826:GYN589849 HIJ589826:HIJ589849 HSF589826:HSF589849 ICB589826:ICB589849 ILX589826:ILX589849 IVT589826:IVT589849 JFP589826:JFP589849 JPL589826:JPL589849 JZH589826:JZH589849 KJD589826:KJD589849 KSZ589826:KSZ589849 LCV589826:LCV589849 LMR589826:LMR589849 LWN589826:LWN589849 MGJ589826:MGJ589849 MQF589826:MQF589849 NAB589826:NAB589849 NJX589826:NJX589849 NTT589826:NTT589849 ODP589826:ODP589849 ONL589826:ONL589849 OXH589826:OXH589849 PHD589826:PHD589849 PQZ589826:PQZ589849 QAV589826:QAV589849 QKR589826:QKR589849 QUN589826:QUN589849 REJ589826:REJ589849 ROF589826:ROF589849 RYB589826:RYB589849 SHX589826:SHX589849 SRT589826:SRT589849 TBP589826:TBP589849 TLL589826:TLL589849 TVH589826:TVH589849 UFD589826:UFD589849 UOZ589826:UOZ589849 UYV589826:UYV589849 VIR589826:VIR589849 VSN589826:VSN589849 WCJ589826:WCJ589849 WMF589826:WMF589849 WWB589826:WWB589849 JP655362:JP655385 TL655362:TL655385 ADH655362:ADH655385 AND655362:AND655385 AWZ655362:AWZ655385 BGV655362:BGV655385 BQR655362:BQR655385 CAN655362:CAN655385 CKJ655362:CKJ655385 CUF655362:CUF655385 DEB655362:DEB655385 DNX655362:DNX655385 DXT655362:DXT655385 EHP655362:EHP655385 ERL655362:ERL655385 FBH655362:FBH655385 FLD655362:FLD655385 FUZ655362:FUZ655385 GEV655362:GEV655385 GOR655362:GOR655385 GYN655362:GYN655385 HIJ655362:HIJ655385 HSF655362:HSF655385 ICB655362:ICB655385 ILX655362:ILX655385 IVT655362:IVT655385 JFP655362:JFP655385 JPL655362:JPL655385 JZH655362:JZH655385 KJD655362:KJD655385 KSZ655362:KSZ655385 LCV655362:LCV655385 LMR655362:LMR655385 LWN655362:LWN655385 MGJ655362:MGJ655385 MQF655362:MQF655385 NAB655362:NAB655385 NJX655362:NJX655385 NTT655362:NTT655385 ODP655362:ODP655385 ONL655362:ONL655385 OXH655362:OXH655385 PHD655362:PHD655385 PQZ655362:PQZ655385 QAV655362:QAV655385 QKR655362:QKR655385 QUN655362:QUN655385 REJ655362:REJ655385 ROF655362:ROF655385 RYB655362:RYB655385 SHX655362:SHX655385 SRT655362:SRT655385 TBP655362:TBP655385 TLL655362:TLL655385 TVH655362:TVH655385 UFD655362:UFD655385 UOZ655362:UOZ655385 UYV655362:UYV655385 VIR655362:VIR655385 VSN655362:VSN655385 WCJ655362:WCJ655385 WMF655362:WMF655385 WWB655362:WWB655385 JP720898:JP720921 TL720898:TL720921 ADH720898:ADH720921 AND720898:AND720921 AWZ720898:AWZ720921 BGV720898:BGV720921 BQR720898:BQR720921 CAN720898:CAN720921 CKJ720898:CKJ720921 CUF720898:CUF720921 DEB720898:DEB720921 DNX720898:DNX720921 DXT720898:DXT720921 EHP720898:EHP720921 ERL720898:ERL720921 FBH720898:FBH720921 FLD720898:FLD720921 FUZ720898:FUZ720921 GEV720898:GEV720921 GOR720898:GOR720921 GYN720898:GYN720921 HIJ720898:HIJ720921 HSF720898:HSF720921 ICB720898:ICB720921 ILX720898:ILX720921 IVT720898:IVT720921 JFP720898:JFP720921 JPL720898:JPL720921 JZH720898:JZH720921 KJD720898:KJD720921 KSZ720898:KSZ720921 LCV720898:LCV720921 LMR720898:LMR720921 LWN720898:LWN720921 MGJ720898:MGJ720921 MQF720898:MQF720921 NAB720898:NAB720921 NJX720898:NJX720921 NTT720898:NTT720921 ODP720898:ODP720921 ONL720898:ONL720921 OXH720898:OXH720921 PHD720898:PHD720921 PQZ720898:PQZ720921 QAV720898:QAV720921 QKR720898:QKR720921 QUN720898:QUN720921 REJ720898:REJ720921 ROF720898:ROF720921 RYB720898:RYB720921 SHX720898:SHX720921 SRT720898:SRT720921 TBP720898:TBP720921 TLL720898:TLL720921 TVH720898:TVH720921 UFD720898:UFD720921 UOZ720898:UOZ720921 UYV720898:UYV720921 VIR720898:VIR720921 VSN720898:VSN720921 WCJ720898:WCJ720921 WMF720898:WMF720921 WWB720898:WWB720921 JP786434:JP786457 TL786434:TL786457 ADH786434:ADH786457 AND786434:AND786457 AWZ786434:AWZ786457 BGV786434:BGV786457 BQR786434:BQR786457 CAN786434:CAN786457 CKJ786434:CKJ786457 CUF786434:CUF786457 DEB786434:DEB786457 DNX786434:DNX786457 DXT786434:DXT786457 EHP786434:EHP786457 ERL786434:ERL786457 FBH786434:FBH786457 FLD786434:FLD786457 FUZ786434:FUZ786457 GEV786434:GEV786457 GOR786434:GOR786457 GYN786434:GYN786457 HIJ786434:HIJ786457 HSF786434:HSF786457 ICB786434:ICB786457 ILX786434:ILX786457 IVT786434:IVT786457 JFP786434:JFP786457 JPL786434:JPL786457 JZH786434:JZH786457 KJD786434:KJD786457 KSZ786434:KSZ786457 LCV786434:LCV786457 LMR786434:LMR786457 LWN786434:LWN786457 MGJ786434:MGJ786457 MQF786434:MQF786457 NAB786434:NAB786457 NJX786434:NJX786457 NTT786434:NTT786457 ODP786434:ODP786457 ONL786434:ONL786457 OXH786434:OXH786457 PHD786434:PHD786457 PQZ786434:PQZ786457 QAV786434:QAV786457 QKR786434:QKR786457 QUN786434:QUN786457 REJ786434:REJ786457 ROF786434:ROF786457 RYB786434:RYB786457 SHX786434:SHX786457 SRT786434:SRT786457 TBP786434:TBP786457 TLL786434:TLL786457 TVH786434:TVH786457 UFD786434:UFD786457 UOZ786434:UOZ786457 UYV786434:UYV786457 VIR786434:VIR786457 VSN786434:VSN786457 WCJ786434:WCJ786457 WMF786434:WMF786457 WWB786434:WWB786457 JP851970:JP851993 TL851970:TL851993 ADH851970:ADH851993 AND851970:AND851993 AWZ851970:AWZ851993 BGV851970:BGV851993 BQR851970:BQR851993 CAN851970:CAN851993 CKJ851970:CKJ851993 CUF851970:CUF851993 DEB851970:DEB851993 DNX851970:DNX851993 DXT851970:DXT851993 EHP851970:EHP851993 ERL851970:ERL851993 FBH851970:FBH851993 FLD851970:FLD851993 FUZ851970:FUZ851993 GEV851970:GEV851993 GOR851970:GOR851993 GYN851970:GYN851993 HIJ851970:HIJ851993 HSF851970:HSF851993 ICB851970:ICB851993 ILX851970:ILX851993 IVT851970:IVT851993 JFP851970:JFP851993 JPL851970:JPL851993 JZH851970:JZH851993 KJD851970:KJD851993 KSZ851970:KSZ851993 LCV851970:LCV851993 LMR851970:LMR851993 LWN851970:LWN851993 MGJ851970:MGJ851993 MQF851970:MQF851993 NAB851970:NAB851993 NJX851970:NJX851993 NTT851970:NTT851993 ODP851970:ODP851993 ONL851970:ONL851993 OXH851970:OXH851993 PHD851970:PHD851993 PQZ851970:PQZ851993 QAV851970:QAV851993 QKR851970:QKR851993 QUN851970:QUN851993 REJ851970:REJ851993 ROF851970:ROF851993 RYB851970:RYB851993 SHX851970:SHX851993 SRT851970:SRT851993 TBP851970:TBP851993 TLL851970:TLL851993 TVH851970:TVH851993 UFD851970:UFD851993 UOZ851970:UOZ851993 UYV851970:UYV851993 VIR851970:VIR851993 VSN851970:VSN851993 WCJ851970:WCJ851993 WMF851970:WMF851993 WWB851970:WWB851993 JP917506:JP917529 TL917506:TL917529 ADH917506:ADH917529 AND917506:AND917529 AWZ917506:AWZ917529 BGV917506:BGV917529 BQR917506:BQR917529 CAN917506:CAN917529 CKJ917506:CKJ917529 CUF917506:CUF917529 DEB917506:DEB917529 DNX917506:DNX917529 DXT917506:DXT917529 EHP917506:EHP917529 ERL917506:ERL917529 FBH917506:FBH917529 FLD917506:FLD917529 FUZ917506:FUZ917529 GEV917506:GEV917529 GOR917506:GOR917529 GYN917506:GYN917529 HIJ917506:HIJ917529 HSF917506:HSF917529 ICB917506:ICB917529 ILX917506:ILX917529 IVT917506:IVT917529 JFP917506:JFP917529 JPL917506:JPL917529 JZH917506:JZH917529 KJD917506:KJD917529 KSZ917506:KSZ917529 LCV917506:LCV917529 LMR917506:LMR917529 LWN917506:LWN917529 MGJ917506:MGJ917529 MQF917506:MQF917529 NAB917506:NAB917529 NJX917506:NJX917529 NTT917506:NTT917529 ODP917506:ODP917529 ONL917506:ONL917529 OXH917506:OXH917529 PHD917506:PHD917529 PQZ917506:PQZ917529 QAV917506:QAV917529 QKR917506:QKR917529 QUN917506:QUN917529 REJ917506:REJ917529 ROF917506:ROF917529 RYB917506:RYB917529 SHX917506:SHX917529 SRT917506:SRT917529 TBP917506:TBP917529 TLL917506:TLL917529 TVH917506:TVH917529 UFD917506:UFD917529 UOZ917506:UOZ917529 UYV917506:UYV917529 VIR917506:VIR917529 VSN917506:VSN917529 WCJ917506:WCJ917529 WMF917506:WMF917529 WWB917506:WWB917529 JP983042:JP983065 TL983042:TL983065 ADH983042:ADH983065 AND983042:AND983065 AWZ983042:AWZ983065 BGV983042:BGV983065 BQR983042:BQR983065 CAN983042:CAN983065 CKJ983042:CKJ983065 CUF983042:CUF983065 DEB983042:DEB983065 DNX983042:DNX983065 DXT983042:DXT983065 EHP983042:EHP983065 ERL983042:ERL983065 FBH983042:FBH983065 FLD983042:FLD983065 FUZ983042:FUZ983065 GEV983042:GEV983065 GOR983042:GOR983065 GYN983042:GYN983065 HIJ983042:HIJ983065 HSF983042:HSF983065 ICB983042:ICB983065 ILX983042:ILX983065 IVT983042:IVT983065 JFP983042:JFP983065 JPL983042:JPL983065 JZH983042:JZH983065 KJD983042:KJD983065 KSZ983042:KSZ983065 LCV983042:LCV983065 LMR983042:LMR983065 LWN983042:LWN983065 MGJ983042:MGJ983065 MQF983042:MQF983065 NAB983042:NAB983065 NJX983042:NJX983065 NTT983042:NTT983065 ODP983042:ODP983065 ONL983042:ONL983065 OXH983042:OXH983065 PHD983042:PHD983065 PQZ983042:PQZ983065 QAV983042:QAV983065 QKR983042:QKR983065 QUN983042:QUN983065 REJ983042:REJ983065 ROF983042:ROF983065 RYB983042:RYB983065 SHX983042:SHX983065 SRT983042:SRT983065 TBP983042:TBP983065 TLL983042:TLL983065 TVH983042:TVH983065 UFD983042:UFD983065 UOZ983042:UOZ983065 UYV983042:UYV983065 VIR983042:VIR983065 VSN983042:VSN983065 WCJ983042:WCJ983065 WMF983042:WMF983065 WWB983042:WWB983065 JP65511:JP65534 TL65511:TL65534 ADH65511:ADH65534 AND65511:AND65534 AWZ65511:AWZ65534 BGV65511:BGV65534 BQR65511:BQR65534 CAN65511:CAN65534 CKJ65511:CKJ65534 CUF65511:CUF65534 DEB65511:DEB65534 DNX65511:DNX65534 DXT65511:DXT65534 EHP65511:EHP65534 ERL65511:ERL65534 FBH65511:FBH65534 FLD65511:FLD65534 FUZ65511:FUZ65534 GEV65511:GEV65534 GOR65511:GOR65534 GYN65511:GYN65534 HIJ65511:HIJ65534 HSF65511:HSF65534 ICB65511:ICB65534 ILX65511:ILX65534 IVT65511:IVT65534 JFP65511:JFP65534 JPL65511:JPL65534 JZH65511:JZH65534 KJD65511:KJD65534 KSZ65511:KSZ65534 LCV65511:LCV65534 LMR65511:LMR65534 LWN65511:LWN65534 MGJ65511:MGJ65534 MQF65511:MQF65534 NAB65511:NAB65534 NJX65511:NJX65534 NTT65511:NTT65534 ODP65511:ODP65534 ONL65511:ONL65534 OXH65511:OXH65534 PHD65511:PHD65534 PQZ65511:PQZ65534 QAV65511:QAV65534 QKR65511:QKR65534 QUN65511:QUN65534 REJ65511:REJ65534 ROF65511:ROF65534 RYB65511:RYB65534 SHX65511:SHX65534 SRT65511:SRT65534 TBP65511:TBP65534 TLL65511:TLL65534 TVH65511:TVH65534 UFD65511:UFD65534 UOZ65511:UOZ65534 UYV65511:UYV65534 VIR65511:VIR65534 VSN65511:VSN65534 WCJ65511:WCJ65534 WMF65511:WMF65534 WWB65511:WWB65534 JP131047:JP131070 TL131047:TL131070 ADH131047:ADH131070 AND131047:AND131070 AWZ131047:AWZ131070 BGV131047:BGV131070 BQR131047:BQR131070 CAN131047:CAN131070 CKJ131047:CKJ131070 CUF131047:CUF131070 DEB131047:DEB131070 DNX131047:DNX131070 DXT131047:DXT131070 EHP131047:EHP131070 ERL131047:ERL131070 FBH131047:FBH131070 FLD131047:FLD131070 FUZ131047:FUZ131070 GEV131047:GEV131070 GOR131047:GOR131070 GYN131047:GYN131070 HIJ131047:HIJ131070 HSF131047:HSF131070 ICB131047:ICB131070 ILX131047:ILX131070 IVT131047:IVT131070 JFP131047:JFP131070 JPL131047:JPL131070 JZH131047:JZH131070 KJD131047:KJD131070 KSZ131047:KSZ131070 LCV131047:LCV131070 LMR131047:LMR131070 LWN131047:LWN131070 MGJ131047:MGJ131070 MQF131047:MQF131070 NAB131047:NAB131070 NJX131047:NJX131070 NTT131047:NTT131070 ODP131047:ODP131070 ONL131047:ONL131070 OXH131047:OXH131070 PHD131047:PHD131070 PQZ131047:PQZ131070 QAV131047:QAV131070 QKR131047:QKR131070 QUN131047:QUN131070 REJ131047:REJ131070 ROF131047:ROF131070 RYB131047:RYB131070 SHX131047:SHX131070 SRT131047:SRT131070 TBP131047:TBP131070 TLL131047:TLL131070 TVH131047:TVH131070 UFD131047:UFD131070 UOZ131047:UOZ131070 UYV131047:UYV131070 VIR131047:VIR131070 VSN131047:VSN131070 WCJ131047:WCJ131070 WMF131047:WMF131070 WWB131047:WWB131070 JP196583:JP196606 TL196583:TL196606 ADH196583:ADH196606 AND196583:AND196606 AWZ196583:AWZ196606 BGV196583:BGV196606 BQR196583:BQR196606 CAN196583:CAN196606 CKJ196583:CKJ196606 CUF196583:CUF196606 DEB196583:DEB196606 DNX196583:DNX196606 DXT196583:DXT196606 EHP196583:EHP196606 ERL196583:ERL196606 FBH196583:FBH196606 FLD196583:FLD196606 FUZ196583:FUZ196606 GEV196583:GEV196606 GOR196583:GOR196606 GYN196583:GYN196606 HIJ196583:HIJ196606 HSF196583:HSF196606 ICB196583:ICB196606 ILX196583:ILX196606 IVT196583:IVT196606 JFP196583:JFP196606 JPL196583:JPL196606 JZH196583:JZH196606 KJD196583:KJD196606 KSZ196583:KSZ196606 LCV196583:LCV196606 LMR196583:LMR196606 LWN196583:LWN196606 MGJ196583:MGJ196606 MQF196583:MQF196606 NAB196583:NAB196606 NJX196583:NJX196606 NTT196583:NTT196606 ODP196583:ODP196606 ONL196583:ONL196606 OXH196583:OXH196606 PHD196583:PHD196606 PQZ196583:PQZ196606 QAV196583:QAV196606 QKR196583:QKR196606 QUN196583:QUN196606 REJ196583:REJ196606 ROF196583:ROF196606 RYB196583:RYB196606 SHX196583:SHX196606 SRT196583:SRT196606 TBP196583:TBP196606 TLL196583:TLL196606 TVH196583:TVH196606 UFD196583:UFD196606 UOZ196583:UOZ196606 UYV196583:UYV196606 VIR196583:VIR196606 VSN196583:VSN196606 WCJ196583:WCJ196606 WMF196583:WMF196606 WWB196583:WWB196606 JP262119:JP262142 TL262119:TL262142 ADH262119:ADH262142 AND262119:AND262142 AWZ262119:AWZ262142 BGV262119:BGV262142 BQR262119:BQR262142 CAN262119:CAN262142 CKJ262119:CKJ262142 CUF262119:CUF262142 DEB262119:DEB262142 DNX262119:DNX262142 DXT262119:DXT262142 EHP262119:EHP262142 ERL262119:ERL262142 FBH262119:FBH262142 FLD262119:FLD262142 FUZ262119:FUZ262142 GEV262119:GEV262142 GOR262119:GOR262142 GYN262119:GYN262142 HIJ262119:HIJ262142 HSF262119:HSF262142 ICB262119:ICB262142 ILX262119:ILX262142 IVT262119:IVT262142 JFP262119:JFP262142 JPL262119:JPL262142 JZH262119:JZH262142 KJD262119:KJD262142 KSZ262119:KSZ262142 LCV262119:LCV262142 LMR262119:LMR262142 LWN262119:LWN262142 MGJ262119:MGJ262142 MQF262119:MQF262142 NAB262119:NAB262142 NJX262119:NJX262142 NTT262119:NTT262142 ODP262119:ODP262142 ONL262119:ONL262142 OXH262119:OXH262142 PHD262119:PHD262142 PQZ262119:PQZ262142 QAV262119:QAV262142 QKR262119:QKR262142 QUN262119:QUN262142 REJ262119:REJ262142 ROF262119:ROF262142 RYB262119:RYB262142 SHX262119:SHX262142 SRT262119:SRT262142 TBP262119:TBP262142 TLL262119:TLL262142 TVH262119:TVH262142 UFD262119:UFD262142 UOZ262119:UOZ262142 UYV262119:UYV262142 VIR262119:VIR262142 VSN262119:VSN262142 WCJ262119:WCJ262142 WMF262119:WMF262142 WWB262119:WWB262142 JP327655:JP327678 TL327655:TL327678 ADH327655:ADH327678 AND327655:AND327678 AWZ327655:AWZ327678 BGV327655:BGV327678 BQR327655:BQR327678 CAN327655:CAN327678 CKJ327655:CKJ327678 CUF327655:CUF327678 DEB327655:DEB327678 DNX327655:DNX327678 DXT327655:DXT327678 EHP327655:EHP327678 ERL327655:ERL327678 FBH327655:FBH327678 FLD327655:FLD327678 FUZ327655:FUZ327678 GEV327655:GEV327678 GOR327655:GOR327678 GYN327655:GYN327678 HIJ327655:HIJ327678 HSF327655:HSF327678 ICB327655:ICB327678 ILX327655:ILX327678 IVT327655:IVT327678 JFP327655:JFP327678 JPL327655:JPL327678 JZH327655:JZH327678 KJD327655:KJD327678 KSZ327655:KSZ327678 LCV327655:LCV327678 LMR327655:LMR327678 LWN327655:LWN327678 MGJ327655:MGJ327678 MQF327655:MQF327678 NAB327655:NAB327678 NJX327655:NJX327678 NTT327655:NTT327678 ODP327655:ODP327678 ONL327655:ONL327678 OXH327655:OXH327678 PHD327655:PHD327678 PQZ327655:PQZ327678 QAV327655:QAV327678 QKR327655:QKR327678 QUN327655:QUN327678 REJ327655:REJ327678 ROF327655:ROF327678 RYB327655:RYB327678 SHX327655:SHX327678 SRT327655:SRT327678 TBP327655:TBP327678 TLL327655:TLL327678 TVH327655:TVH327678 UFD327655:UFD327678 UOZ327655:UOZ327678 UYV327655:UYV327678 VIR327655:VIR327678 VSN327655:VSN327678 WCJ327655:WCJ327678 WMF327655:WMF327678 WWB327655:WWB327678 JP393191:JP393214 TL393191:TL393214 ADH393191:ADH393214 AND393191:AND393214 AWZ393191:AWZ393214 BGV393191:BGV393214 BQR393191:BQR393214 CAN393191:CAN393214 CKJ393191:CKJ393214 CUF393191:CUF393214 DEB393191:DEB393214 DNX393191:DNX393214 DXT393191:DXT393214 EHP393191:EHP393214 ERL393191:ERL393214 FBH393191:FBH393214 FLD393191:FLD393214 FUZ393191:FUZ393214 GEV393191:GEV393214 GOR393191:GOR393214 GYN393191:GYN393214 HIJ393191:HIJ393214 HSF393191:HSF393214 ICB393191:ICB393214 ILX393191:ILX393214 IVT393191:IVT393214 JFP393191:JFP393214 JPL393191:JPL393214 JZH393191:JZH393214 KJD393191:KJD393214 KSZ393191:KSZ393214 LCV393191:LCV393214 LMR393191:LMR393214 LWN393191:LWN393214 MGJ393191:MGJ393214 MQF393191:MQF393214 NAB393191:NAB393214 NJX393191:NJX393214 NTT393191:NTT393214 ODP393191:ODP393214 ONL393191:ONL393214 OXH393191:OXH393214 PHD393191:PHD393214 PQZ393191:PQZ393214 QAV393191:QAV393214 QKR393191:QKR393214 QUN393191:QUN393214 REJ393191:REJ393214 ROF393191:ROF393214 RYB393191:RYB393214 SHX393191:SHX393214 SRT393191:SRT393214 TBP393191:TBP393214 TLL393191:TLL393214 TVH393191:TVH393214 UFD393191:UFD393214 UOZ393191:UOZ393214 UYV393191:UYV393214 VIR393191:VIR393214 VSN393191:VSN393214 WCJ393191:WCJ393214 WMF393191:WMF393214 WWB393191:WWB393214 JP458727:JP458750 TL458727:TL458750 ADH458727:ADH458750 AND458727:AND458750 AWZ458727:AWZ458750 BGV458727:BGV458750 BQR458727:BQR458750 CAN458727:CAN458750 CKJ458727:CKJ458750 CUF458727:CUF458750 DEB458727:DEB458750 DNX458727:DNX458750 DXT458727:DXT458750 EHP458727:EHP458750 ERL458727:ERL458750 FBH458727:FBH458750 FLD458727:FLD458750 FUZ458727:FUZ458750 GEV458727:GEV458750 GOR458727:GOR458750 GYN458727:GYN458750 HIJ458727:HIJ458750 HSF458727:HSF458750 ICB458727:ICB458750 ILX458727:ILX458750 IVT458727:IVT458750 JFP458727:JFP458750 JPL458727:JPL458750 JZH458727:JZH458750 KJD458727:KJD458750 KSZ458727:KSZ458750 LCV458727:LCV458750 LMR458727:LMR458750 LWN458727:LWN458750 MGJ458727:MGJ458750 MQF458727:MQF458750 NAB458727:NAB458750 NJX458727:NJX458750 NTT458727:NTT458750 ODP458727:ODP458750 ONL458727:ONL458750 OXH458727:OXH458750 PHD458727:PHD458750 PQZ458727:PQZ458750 QAV458727:QAV458750 QKR458727:QKR458750 QUN458727:QUN458750 REJ458727:REJ458750 ROF458727:ROF458750 RYB458727:RYB458750 SHX458727:SHX458750 SRT458727:SRT458750 TBP458727:TBP458750 TLL458727:TLL458750 TVH458727:TVH458750 UFD458727:UFD458750 UOZ458727:UOZ458750 UYV458727:UYV458750 VIR458727:VIR458750 VSN458727:VSN458750 WCJ458727:WCJ458750 WMF458727:WMF458750 WWB458727:WWB458750 JP524263:JP524286 TL524263:TL524286 ADH524263:ADH524286 AND524263:AND524286 AWZ524263:AWZ524286 BGV524263:BGV524286 BQR524263:BQR524286 CAN524263:CAN524286 CKJ524263:CKJ524286 CUF524263:CUF524286 DEB524263:DEB524286 DNX524263:DNX524286 DXT524263:DXT524286 EHP524263:EHP524286 ERL524263:ERL524286 FBH524263:FBH524286 FLD524263:FLD524286 FUZ524263:FUZ524286 GEV524263:GEV524286 GOR524263:GOR524286 GYN524263:GYN524286 HIJ524263:HIJ524286 HSF524263:HSF524286 ICB524263:ICB524286 ILX524263:ILX524286 IVT524263:IVT524286 JFP524263:JFP524286 JPL524263:JPL524286 JZH524263:JZH524286 KJD524263:KJD524286 KSZ524263:KSZ524286 LCV524263:LCV524286 LMR524263:LMR524286 LWN524263:LWN524286 MGJ524263:MGJ524286 MQF524263:MQF524286 NAB524263:NAB524286 NJX524263:NJX524286 NTT524263:NTT524286 ODP524263:ODP524286 ONL524263:ONL524286 OXH524263:OXH524286 PHD524263:PHD524286 PQZ524263:PQZ524286 QAV524263:QAV524286 QKR524263:QKR524286 QUN524263:QUN524286 REJ524263:REJ524286 ROF524263:ROF524286 RYB524263:RYB524286 SHX524263:SHX524286 SRT524263:SRT524286 TBP524263:TBP524286 TLL524263:TLL524286 TVH524263:TVH524286 UFD524263:UFD524286 UOZ524263:UOZ524286 UYV524263:UYV524286 VIR524263:VIR524286 VSN524263:VSN524286 WCJ524263:WCJ524286 WMF524263:WMF524286 WWB524263:WWB524286 JP589799:JP589822 TL589799:TL589822 ADH589799:ADH589822 AND589799:AND589822 AWZ589799:AWZ589822 BGV589799:BGV589822 BQR589799:BQR589822 CAN589799:CAN589822 CKJ589799:CKJ589822 CUF589799:CUF589822 DEB589799:DEB589822 DNX589799:DNX589822 DXT589799:DXT589822 EHP589799:EHP589822 ERL589799:ERL589822 FBH589799:FBH589822 FLD589799:FLD589822 FUZ589799:FUZ589822 GEV589799:GEV589822 GOR589799:GOR589822 GYN589799:GYN589822 HIJ589799:HIJ589822 HSF589799:HSF589822 ICB589799:ICB589822 ILX589799:ILX589822 IVT589799:IVT589822 JFP589799:JFP589822 JPL589799:JPL589822 JZH589799:JZH589822 KJD589799:KJD589822 KSZ589799:KSZ589822 LCV589799:LCV589822 LMR589799:LMR589822 LWN589799:LWN589822 MGJ589799:MGJ589822 MQF589799:MQF589822 NAB589799:NAB589822 NJX589799:NJX589822 NTT589799:NTT589822 ODP589799:ODP589822 ONL589799:ONL589822 OXH589799:OXH589822 PHD589799:PHD589822 PQZ589799:PQZ589822 QAV589799:QAV589822 QKR589799:QKR589822 QUN589799:QUN589822 REJ589799:REJ589822 ROF589799:ROF589822 RYB589799:RYB589822 SHX589799:SHX589822 SRT589799:SRT589822 TBP589799:TBP589822 TLL589799:TLL589822 TVH589799:TVH589822 UFD589799:UFD589822 UOZ589799:UOZ589822 UYV589799:UYV589822 VIR589799:VIR589822 VSN589799:VSN589822 WCJ589799:WCJ589822 WMF589799:WMF589822 WWB589799:WWB589822 JP655335:JP655358 TL655335:TL655358 ADH655335:ADH655358 AND655335:AND655358 AWZ655335:AWZ655358 BGV655335:BGV655358 BQR655335:BQR655358 CAN655335:CAN655358 CKJ655335:CKJ655358 CUF655335:CUF655358 DEB655335:DEB655358 DNX655335:DNX655358 DXT655335:DXT655358 EHP655335:EHP655358 ERL655335:ERL655358 FBH655335:FBH655358 FLD655335:FLD655358 FUZ655335:FUZ655358 GEV655335:GEV655358 GOR655335:GOR655358 GYN655335:GYN655358 HIJ655335:HIJ655358 HSF655335:HSF655358 ICB655335:ICB655358 ILX655335:ILX655358 IVT655335:IVT655358 JFP655335:JFP655358 JPL655335:JPL655358 JZH655335:JZH655358 KJD655335:KJD655358 KSZ655335:KSZ655358 LCV655335:LCV655358 LMR655335:LMR655358 LWN655335:LWN655358 MGJ655335:MGJ655358 MQF655335:MQF655358 NAB655335:NAB655358 NJX655335:NJX655358 NTT655335:NTT655358 ODP655335:ODP655358 ONL655335:ONL655358 OXH655335:OXH655358 PHD655335:PHD655358 PQZ655335:PQZ655358 QAV655335:QAV655358 QKR655335:QKR655358 QUN655335:QUN655358 REJ655335:REJ655358 ROF655335:ROF655358 RYB655335:RYB655358 SHX655335:SHX655358 SRT655335:SRT655358 TBP655335:TBP655358 TLL655335:TLL655358 TVH655335:TVH655358 UFD655335:UFD655358 UOZ655335:UOZ655358 UYV655335:UYV655358 VIR655335:VIR655358 VSN655335:VSN655358 WCJ655335:WCJ655358 WMF655335:WMF655358 WWB655335:WWB655358 JP720871:JP720894 TL720871:TL720894 ADH720871:ADH720894 AND720871:AND720894 AWZ720871:AWZ720894 BGV720871:BGV720894 BQR720871:BQR720894 CAN720871:CAN720894 CKJ720871:CKJ720894 CUF720871:CUF720894 DEB720871:DEB720894 DNX720871:DNX720894 DXT720871:DXT720894 EHP720871:EHP720894 ERL720871:ERL720894 FBH720871:FBH720894 FLD720871:FLD720894 FUZ720871:FUZ720894 GEV720871:GEV720894 GOR720871:GOR720894 GYN720871:GYN720894 HIJ720871:HIJ720894 HSF720871:HSF720894 ICB720871:ICB720894 ILX720871:ILX720894 IVT720871:IVT720894 JFP720871:JFP720894 JPL720871:JPL720894 JZH720871:JZH720894 KJD720871:KJD720894 KSZ720871:KSZ720894 LCV720871:LCV720894 LMR720871:LMR720894 LWN720871:LWN720894 MGJ720871:MGJ720894 MQF720871:MQF720894 NAB720871:NAB720894 NJX720871:NJX720894 NTT720871:NTT720894 ODP720871:ODP720894 ONL720871:ONL720894 OXH720871:OXH720894 PHD720871:PHD720894 PQZ720871:PQZ720894 QAV720871:QAV720894 QKR720871:QKR720894 QUN720871:QUN720894 REJ720871:REJ720894 ROF720871:ROF720894 RYB720871:RYB720894 SHX720871:SHX720894 SRT720871:SRT720894 TBP720871:TBP720894 TLL720871:TLL720894 TVH720871:TVH720894 UFD720871:UFD720894 UOZ720871:UOZ720894 UYV720871:UYV720894 VIR720871:VIR720894 VSN720871:VSN720894 WCJ720871:WCJ720894 WMF720871:WMF720894 WWB720871:WWB720894 JP786407:JP786430 TL786407:TL786430 ADH786407:ADH786430 AND786407:AND786430 AWZ786407:AWZ786430 BGV786407:BGV786430 BQR786407:BQR786430 CAN786407:CAN786430 CKJ786407:CKJ786430 CUF786407:CUF786430 DEB786407:DEB786430 DNX786407:DNX786430 DXT786407:DXT786430 EHP786407:EHP786430 ERL786407:ERL786430 FBH786407:FBH786430 FLD786407:FLD786430 FUZ786407:FUZ786430 GEV786407:GEV786430 GOR786407:GOR786430 GYN786407:GYN786430 HIJ786407:HIJ786430 HSF786407:HSF786430 ICB786407:ICB786430 ILX786407:ILX786430 IVT786407:IVT786430 JFP786407:JFP786430 JPL786407:JPL786430 JZH786407:JZH786430 KJD786407:KJD786430 KSZ786407:KSZ786430 LCV786407:LCV786430 LMR786407:LMR786430 LWN786407:LWN786430 MGJ786407:MGJ786430 MQF786407:MQF786430 NAB786407:NAB786430 NJX786407:NJX786430 NTT786407:NTT786430 ODP786407:ODP786430 ONL786407:ONL786430 OXH786407:OXH786430 PHD786407:PHD786430 PQZ786407:PQZ786430 QAV786407:QAV786430 QKR786407:QKR786430 QUN786407:QUN786430 REJ786407:REJ786430 ROF786407:ROF786430 RYB786407:RYB786430 SHX786407:SHX786430 SRT786407:SRT786430 TBP786407:TBP786430 TLL786407:TLL786430 TVH786407:TVH786430 UFD786407:UFD786430 UOZ786407:UOZ786430 UYV786407:UYV786430 VIR786407:VIR786430 VSN786407:VSN786430 WCJ786407:WCJ786430 WMF786407:WMF786430 WWB786407:WWB786430 JP851943:JP851966 TL851943:TL851966 ADH851943:ADH851966 AND851943:AND851966 AWZ851943:AWZ851966 BGV851943:BGV851966 BQR851943:BQR851966 CAN851943:CAN851966 CKJ851943:CKJ851966 CUF851943:CUF851966 DEB851943:DEB851966 DNX851943:DNX851966 DXT851943:DXT851966 EHP851943:EHP851966 ERL851943:ERL851966 FBH851943:FBH851966 FLD851943:FLD851966 FUZ851943:FUZ851966 GEV851943:GEV851966 GOR851943:GOR851966 GYN851943:GYN851966 HIJ851943:HIJ851966 HSF851943:HSF851966 ICB851943:ICB851966 ILX851943:ILX851966 IVT851943:IVT851966 JFP851943:JFP851966 JPL851943:JPL851966 JZH851943:JZH851966 KJD851943:KJD851966 KSZ851943:KSZ851966 LCV851943:LCV851966 LMR851943:LMR851966 LWN851943:LWN851966 MGJ851943:MGJ851966 MQF851943:MQF851966 NAB851943:NAB851966 NJX851943:NJX851966 NTT851943:NTT851966 ODP851943:ODP851966 ONL851943:ONL851966 OXH851943:OXH851966 PHD851943:PHD851966 PQZ851943:PQZ851966 QAV851943:QAV851966 QKR851943:QKR851966 QUN851943:QUN851966 REJ851943:REJ851966 ROF851943:ROF851966 RYB851943:RYB851966 SHX851943:SHX851966 SRT851943:SRT851966 TBP851943:TBP851966 TLL851943:TLL851966 TVH851943:TVH851966 UFD851943:UFD851966 UOZ851943:UOZ851966 UYV851943:UYV851966 VIR851943:VIR851966 VSN851943:VSN851966 WCJ851943:WCJ851966 WMF851943:WMF851966 WWB851943:WWB851966 JP917479:JP917502 TL917479:TL917502 ADH917479:ADH917502 AND917479:AND917502 AWZ917479:AWZ917502 BGV917479:BGV917502 BQR917479:BQR917502 CAN917479:CAN917502 CKJ917479:CKJ917502 CUF917479:CUF917502 DEB917479:DEB917502 DNX917479:DNX917502 DXT917479:DXT917502 EHP917479:EHP917502 ERL917479:ERL917502 FBH917479:FBH917502 FLD917479:FLD917502 FUZ917479:FUZ917502 GEV917479:GEV917502 GOR917479:GOR917502 GYN917479:GYN917502 HIJ917479:HIJ917502 HSF917479:HSF917502 ICB917479:ICB917502 ILX917479:ILX917502 IVT917479:IVT917502 JFP917479:JFP917502 JPL917479:JPL917502 JZH917479:JZH917502 KJD917479:KJD917502 KSZ917479:KSZ917502 LCV917479:LCV917502 LMR917479:LMR917502 LWN917479:LWN917502 MGJ917479:MGJ917502 MQF917479:MQF917502 NAB917479:NAB917502 NJX917479:NJX917502 NTT917479:NTT917502 ODP917479:ODP917502 ONL917479:ONL917502 OXH917479:OXH917502 PHD917479:PHD917502 PQZ917479:PQZ917502 QAV917479:QAV917502 QKR917479:QKR917502 QUN917479:QUN917502 REJ917479:REJ917502 ROF917479:ROF917502 RYB917479:RYB917502 SHX917479:SHX917502 SRT917479:SRT917502 TBP917479:TBP917502 TLL917479:TLL917502 TVH917479:TVH917502 UFD917479:UFD917502 UOZ917479:UOZ917502 UYV917479:UYV917502 VIR917479:VIR917502 VSN917479:VSN917502 WCJ917479:WCJ917502 WMF917479:WMF917502 WWB917479:WWB917502 JP983015:JP983038 TL983015:TL983038 ADH983015:ADH983038 AND983015:AND983038 AWZ983015:AWZ983038 BGV983015:BGV983038 BQR983015:BQR983038 CAN983015:CAN983038 CKJ983015:CKJ983038 CUF983015:CUF983038 DEB983015:DEB983038 DNX983015:DNX983038 DXT983015:DXT983038 EHP983015:EHP983038 ERL983015:ERL983038 FBH983015:FBH983038 FLD983015:FLD983038 FUZ983015:FUZ983038 GEV983015:GEV983038 GOR983015:GOR983038 GYN983015:GYN983038 HIJ983015:HIJ983038 HSF983015:HSF983038 ICB983015:ICB983038 ILX983015:ILX983038 IVT983015:IVT983038 JFP983015:JFP983038 JPL983015:JPL983038 JZH983015:JZH983038 KJD983015:KJD983038 KSZ983015:KSZ983038 LCV983015:LCV983038 LMR983015:LMR983038 LWN983015:LWN983038 MGJ983015:MGJ983038 MQF983015:MQF983038 NAB983015:NAB983038 NJX983015:NJX983038 NTT983015:NTT983038 ODP983015:ODP983038 ONL983015:ONL983038 OXH983015:OXH983038 PHD983015:PHD983038 PQZ983015:PQZ983038 QAV983015:QAV983038 QKR983015:QKR983038 QUN983015:QUN983038 REJ983015:REJ983038 ROF983015:ROF983038 RYB983015:RYB983038 SHX983015:SHX983038 SRT983015:SRT983038 TBP983015:TBP983038 TLL983015:TLL983038 TVH983015:TVH983038 UFD983015:UFD983038 UOZ983015:UOZ983038 UYV983015:UYV983038 VIR983015:VIR983038 VSN983015:VSN983038 WCJ983015:WCJ983038 WMF983015:WMF983038 WWB983015:WWB983038 I983015:V983038 I917479:V917502 I851943:V851966 I786407:V786430 I720871:V720894 I655335:V655358 I589799:V589822 I524263:V524286 I458727:V458750 I393191:V393214 I327655:V327678 I262119:V262142 I196583:V196606 I131047:V131070 I65511:V65534 I983042:V983065 I917506:V917529 I851970:V851993 I786434:V786457 I720898:V720921 I655362:V655385 I589826:V589849 I524290:V524313 I458754:V458777 I393218:V393241 I327682:V327705 I262146:V262169 I196610:V196633 I131074:V131097 I65538:V65561">
      <formula1>"Recursos Propios, Recursos Público- Privados"</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156"/>
  <sheetViews>
    <sheetView topLeftCell="A8" zoomScaleNormal="100" workbookViewId="0">
      <selection activeCell="I10" sqref="I10:I11"/>
    </sheetView>
  </sheetViews>
  <sheetFormatPr baseColWidth="10" defaultColWidth="55.42578125" defaultRowHeight="15"/>
  <cols>
    <col min="1" max="1" width="48.28515625" style="469" customWidth="1"/>
    <col min="2" max="2" width="27.7109375" style="53" bestFit="1" customWidth="1"/>
    <col min="3" max="3" width="29.28515625" style="53" customWidth="1"/>
    <col min="4" max="4" width="17.85546875" style="46" customWidth="1"/>
    <col min="5" max="5" width="31.7109375" style="46" customWidth="1"/>
    <col min="6" max="6" width="20.42578125" style="48" hidden="1" customWidth="1"/>
    <col min="7" max="7" width="17" style="48" hidden="1" customWidth="1"/>
    <col min="8" max="8" width="24" style="46" hidden="1" customWidth="1"/>
    <col min="9" max="9" width="26.42578125" style="61" customWidth="1"/>
    <col min="10" max="12" width="34.7109375" style="61" hidden="1" customWidth="1"/>
    <col min="13" max="13" width="19.5703125" style="46" hidden="1" customWidth="1"/>
    <col min="14" max="25" width="3.7109375" style="46" hidden="1" customWidth="1"/>
    <col min="26" max="26" width="40.7109375" style="46" hidden="1" customWidth="1"/>
    <col min="27" max="226" width="11.42578125" style="46" customWidth="1"/>
    <col min="227" max="227" width="75" style="46" customWidth="1"/>
    <col min="228" max="228" width="0.140625" style="46" customWidth="1"/>
    <col min="229" max="259" width="55.42578125" style="46"/>
    <col min="260" max="260" width="48.28515625" style="46" customWidth="1"/>
    <col min="261" max="261" width="27.7109375" style="46" bestFit="1" customWidth="1"/>
    <col min="262" max="262" width="29.28515625" style="46" customWidth="1"/>
    <col min="263" max="263" width="17.85546875" style="46" customWidth="1"/>
    <col min="264" max="264" width="31.7109375" style="46" customWidth="1"/>
    <col min="265" max="265" width="20.42578125" style="46" customWidth="1"/>
    <col min="266" max="266" width="17" style="46" customWidth="1"/>
    <col min="267" max="267" width="24" style="46" customWidth="1"/>
    <col min="268" max="268" width="34.7109375" style="46" customWidth="1"/>
    <col min="269" max="269" width="19.5703125" style="46" customWidth="1"/>
    <col min="270" max="281" width="3.7109375" style="46" customWidth="1"/>
    <col min="282" max="282" width="40.7109375" style="46" customWidth="1"/>
    <col min="283" max="482" width="11.42578125" style="46" customWidth="1"/>
    <col min="483" max="483" width="75" style="46" customWidth="1"/>
    <col min="484" max="484" width="0.140625" style="46" customWidth="1"/>
    <col min="485" max="515" width="55.42578125" style="46"/>
    <col min="516" max="516" width="48.28515625" style="46" customWidth="1"/>
    <col min="517" max="517" width="27.7109375" style="46" bestFit="1" customWidth="1"/>
    <col min="518" max="518" width="29.28515625" style="46" customWidth="1"/>
    <col min="519" max="519" width="17.85546875" style="46" customWidth="1"/>
    <col min="520" max="520" width="31.7109375" style="46" customWidth="1"/>
    <col min="521" max="521" width="20.42578125" style="46" customWidth="1"/>
    <col min="522" max="522" width="17" style="46" customWidth="1"/>
    <col min="523" max="523" width="24" style="46" customWidth="1"/>
    <col min="524" max="524" width="34.7109375" style="46" customWidth="1"/>
    <col min="525" max="525" width="19.5703125" style="46" customWidth="1"/>
    <col min="526" max="537" width="3.7109375" style="46" customWidth="1"/>
    <col min="538" max="538" width="40.7109375" style="46" customWidth="1"/>
    <col min="539" max="738" width="11.42578125" style="46" customWidth="1"/>
    <col min="739" max="739" width="75" style="46" customWidth="1"/>
    <col min="740" max="740" width="0.140625" style="46" customWidth="1"/>
    <col min="741" max="771" width="55.42578125" style="46"/>
    <col min="772" max="772" width="48.28515625" style="46" customWidth="1"/>
    <col min="773" max="773" width="27.7109375" style="46" bestFit="1" customWidth="1"/>
    <col min="774" max="774" width="29.28515625" style="46" customWidth="1"/>
    <col min="775" max="775" width="17.85546875" style="46" customWidth="1"/>
    <col min="776" max="776" width="31.7109375" style="46" customWidth="1"/>
    <col min="777" max="777" width="20.42578125" style="46" customWidth="1"/>
    <col min="778" max="778" width="17" style="46" customWidth="1"/>
    <col min="779" max="779" width="24" style="46" customWidth="1"/>
    <col min="780" max="780" width="34.7109375" style="46" customWidth="1"/>
    <col min="781" max="781" width="19.5703125" style="46" customWidth="1"/>
    <col min="782" max="793" width="3.7109375" style="46" customWidth="1"/>
    <col min="794" max="794" width="40.7109375" style="46" customWidth="1"/>
    <col min="795" max="994" width="11.42578125" style="46" customWidth="1"/>
    <col min="995" max="995" width="75" style="46" customWidth="1"/>
    <col min="996" max="996" width="0.140625" style="46" customWidth="1"/>
    <col min="997" max="1027" width="55.42578125" style="46"/>
    <col min="1028" max="1028" width="48.28515625" style="46" customWidth="1"/>
    <col min="1029" max="1029" width="27.7109375" style="46" bestFit="1" customWidth="1"/>
    <col min="1030" max="1030" width="29.28515625" style="46" customWidth="1"/>
    <col min="1031" max="1031" width="17.85546875" style="46" customWidth="1"/>
    <col min="1032" max="1032" width="31.7109375" style="46" customWidth="1"/>
    <col min="1033" max="1033" width="20.42578125" style="46" customWidth="1"/>
    <col min="1034" max="1034" width="17" style="46" customWidth="1"/>
    <col min="1035" max="1035" width="24" style="46" customWidth="1"/>
    <col min="1036" max="1036" width="34.7109375" style="46" customWidth="1"/>
    <col min="1037" max="1037" width="19.5703125" style="46" customWidth="1"/>
    <col min="1038" max="1049" width="3.7109375" style="46" customWidth="1"/>
    <col min="1050" max="1050" width="40.7109375" style="46" customWidth="1"/>
    <col min="1051" max="1250" width="11.42578125" style="46" customWidth="1"/>
    <col min="1251" max="1251" width="75" style="46" customWidth="1"/>
    <col min="1252" max="1252" width="0.140625" style="46" customWidth="1"/>
    <col min="1253" max="1283" width="55.42578125" style="46"/>
    <col min="1284" max="1284" width="48.28515625" style="46" customWidth="1"/>
    <col min="1285" max="1285" width="27.7109375" style="46" bestFit="1" customWidth="1"/>
    <col min="1286" max="1286" width="29.28515625" style="46" customWidth="1"/>
    <col min="1287" max="1287" width="17.85546875" style="46" customWidth="1"/>
    <col min="1288" max="1288" width="31.7109375" style="46" customWidth="1"/>
    <col min="1289" max="1289" width="20.42578125" style="46" customWidth="1"/>
    <col min="1290" max="1290" width="17" style="46" customWidth="1"/>
    <col min="1291" max="1291" width="24" style="46" customWidth="1"/>
    <col min="1292" max="1292" width="34.7109375" style="46" customWidth="1"/>
    <col min="1293" max="1293" width="19.5703125" style="46" customWidth="1"/>
    <col min="1294" max="1305" width="3.7109375" style="46" customWidth="1"/>
    <col min="1306" max="1306" width="40.7109375" style="46" customWidth="1"/>
    <col min="1307" max="1506" width="11.42578125" style="46" customWidth="1"/>
    <col min="1507" max="1507" width="75" style="46" customWidth="1"/>
    <col min="1508" max="1508" width="0.140625" style="46" customWidth="1"/>
    <col min="1509" max="1539" width="55.42578125" style="46"/>
    <col min="1540" max="1540" width="48.28515625" style="46" customWidth="1"/>
    <col min="1541" max="1541" width="27.7109375" style="46" bestFit="1" customWidth="1"/>
    <col min="1542" max="1542" width="29.28515625" style="46" customWidth="1"/>
    <col min="1543" max="1543" width="17.85546875" style="46" customWidth="1"/>
    <col min="1544" max="1544" width="31.7109375" style="46" customWidth="1"/>
    <col min="1545" max="1545" width="20.42578125" style="46" customWidth="1"/>
    <col min="1546" max="1546" width="17" style="46" customWidth="1"/>
    <col min="1547" max="1547" width="24" style="46" customWidth="1"/>
    <col min="1548" max="1548" width="34.7109375" style="46" customWidth="1"/>
    <col min="1549" max="1549" width="19.5703125" style="46" customWidth="1"/>
    <col min="1550" max="1561" width="3.7109375" style="46" customWidth="1"/>
    <col min="1562" max="1562" width="40.7109375" style="46" customWidth="1"/>
    <col min="1563" max="1762" width="11.42578125" style="46" customWidth="1"/>
    <col min="1763" max="1763" width="75" style="46" customWidth="1"/>
    <col min="1764" max="1764" width="0.140625" style="46" customWidth="1"/>
    <col min="1765" max="1795" width="55.42578125" style="46"/>
    <col min="1796" max="1796" width="48.28515625" style="46" customWidth="1"/>
    <col min="1797" max="1797" width="27.7109375" style="46" bestFit="1" customWidth="1"/>
    <col min="1798" max="1798" width="29.28515625" style="46" customWidth="1"/>
    <col min="1799" max="1799" width="17.85546875" style="46" customWidth="1"/>
    <col min="1800" max="1800" width="31.7109375" style="46" customWidth="1"/>
    <col min="1801" max="1801" width="20.42578125" style="46" customWidth="1"/>
    <col min="1802" max="1802" width="17" style="46" customWidth="1"/>
    <col min="1803" max="1803" width="24" style="46" customWidth="1"/>
    <col min="1804" max="1804" width="34.7109375" style="46" customWidth="1"/>
    <col min="1805" max="1805" width="19.5703125" style="46" customWidth="1"/>
    <col min="1806" max="1817" width="3.7109375" style="46" customWidth="1"/>
    <col min="1818" max="1818" width="40.7109375" style="46" customWidth="1"/>
    <col min="1819" max="2018" width="11.42578125" style="46" customWidth="1"/>
    <col min="2019" max="2019" width="75" style="46" customWidth="1"/>
    <col min="2020" max="2020" width="0.140625" style="46" customWidth="1"/>
    <col min="2021" max="2051" width="55.42578125" style="46"/>
    <col min="2052" max="2052" width="48.28515625" style="46" customWidth="1"/>
    <col min="2053" max="2053" width="27.7109375" style="46" bestFit="1" customWidth="1"/>
    <col min="2054" max="2054" width="29.28515625" style="46" customWidth="1"/>
    <col min="2055" max="2055" width="17.85546875" style="46" customWidth="1"/>
    <col min="2056" max="2056" width="31.7109375" style="46" customWidth="1"/>
    <col min="2057" max="2057" width="20.42578125" style="46" customWidth="1"/>
    <col min="2058" max="2058" width="17" style="46" customWidth="1"/>
    <col min="2059" max="2059" width="24" style="46" customWidth="1"/>
    <col min="2060" max="2060" width="34.7109375" style="46" customWidth="1"/>
    <col min="2061" max="2061" width="19.5703125" style="46" customWidth="1"/>
    <col min="2062" max="2073" width="3.7109375" style="46" customWidth="1"/>
    <col min="2074" max="2074" width="40.7109375" style="46" customWidth="1"/>
    <col min="2075" max="2274" width="11.42578125" style="46" customWidth="1"/>
    <col min="2275" max="2275" width="75" style="46" customWidth="1"/>
    <col min="2276" max="2276" width="0.140625" style="46" customWidth="1"/>
    <col min="2277" max="2307" width="55.42578125" style="46"/>
    <col min="2308" max="2308" width="48.28515625" style="46" customWidth="1"/>
    <col min="2309" max="2309" width="27.7109375" style="46" bestFit="1" customWidth="1"/>
    <col min="2310" max="2310" width="29.28515625" style="46" customWidth="1"/>
    <col min="2311" max="2311" width="17.85546875" style="46" customWidth="1"/>
    <col min="2312" max="2312" width="31.7109375" style="46" customWidth="1"/>
    <col min="2313" max="2313" width="20.42578125" style="46" customWidth="1"/>
    <col min="2314" max="2314" width="17" style="46" customWidth="1"/>
    <col min="2315" max="2315" width="24" style="46" customWidth="1"/>
    <col min="2316" max="2316" width="34.7109375" style="46" customWidth="1"/>
    <col min="2317" max="2317" width="19.5703125" style="46" customWidth="1"/>
    <col min="2318" max="2329" width="3.7109375" style="46" customWidth="1"/>
    <col min="2330" max="2330" width="40.7109375" style="46" customWidth="1"/>
    <col min="2331" max="2530" width="11.42578125" style="46" customWidth="1"/>
    <col min="2531" max="2531" width="75" style="46" customWidth="1"/>
    <col min="2532" max="2532" width="0.140625" style="46" customWidth="1"/>
    <col min="2533" max="2563" width="55.42578125" style="46"/>
    <col min="2564" max="2564" width="48.28515625" style="46" customWidth="1"/>
    <col min="2565" max="2565" width="27.7109375" style="46" bestFit="1" customWidth="1"/>
    <col min="2566" max="2566" width="29.28515625" style="46" customWidth="1"/>
    <col min="2567" max="2567" width="17.85546875" style="46" customWidth="1"/>
    <col min="2568" max="2568" width="31.7109375" style="46" customWidth="1"/>
    <col min="2569" max="2569" width="20.42578125" style="46" customWidth="1"/>
    <col min="2570" max="2570" width="17" style="46" customWidth="1"/>
    <col min="2571" max="2571" width="24" style="46" customWidth="1"/>
    <col min="2572" max="2572" width="34.7109375" style="46" customWidth="1"/>
    <col min="2573" max="2573" width="19.5703125" style="46" customWidth="1"/>
    <col min="2574" max="2585" width="3.7109375" style="46" customWidth="1"/>
    <col min="2586" max="2586" width="40.7109375" style="46" customWidth="1"/>
    <col min="2587" max="2786" width="11.42578125" style="46" customWidth="1"/>
    <col min="2787" max="2787" width="75" style="46" customWidth="1"/>
    <col min="2788" max="2788" width="0.140625" style="46" customWidth="1"/>
    <col min="2789" max="2819" width="55.42578125" style="46"/>
    <col min="2820" max="2820" width="48.28515625" style="46" customWidth="1"/>
    <col min="2821" max="2821" width="27.7109375" style="46" bestFit="1" customWidth="1"/>
    <col min="2822" max="2822" width="29.28515625" style="46" customWidth="1"/>
    <col min="2823" max="2823" width="17.85546875" style="46" customWidth="1"/>
    <col min="2824" max="2824" width="31.7109375" style="46" customWidth="1"/>
    <col min="2825" max="2825" width="20.42578125" style="46" customWidth="1"/>
    <col min="2826" max="2826" width="17" style="46" customWidth="1"/>
    <col min="2827" max="2827" width="24" style="46" customWidth="1"/>
    <col min="2828" max="2828" width="34.7109375" style="46" customWidth="1"/>
    <col min="2829" max="2829" width="19.5703125" style="46" customWidth="1"/>
    <col min="2830" max="2841" width="3.7109375" style="46" customWidth="1"/>
    <col min="2842" max="2842" width="40.7109375" style="46" customWidth="1"/>
    <col min="2843" max="3042" width="11.42578125" style="46" customWidth="1"/>
    <col min="3043" max="3043" width="75" style="46" customWidth="1"/>
    <col min="3044" max="3044" width="0.140625" style="46" customWidth="1"/>
    <col min="3045" max="3075" width="55.42578125" style="46"/>
    <col min="3076" max="3076" width="48.28515625" style="46" customWidth="1"/>
    <col min="3077" max="3077" width="27.7109375" style="46" bestFit="1" customWidth="1"/>
    <col min="3078" max="3078" width="29.28515625" style="46" customWidth="1"/>
    <col min="3079" max="3079" width="17.85546875" style="46" customWidth="1"/>
    <col min="3080" max="3080" width="31.7109375" style="46" customWidth="1"/>
    <col min="3081" max="3081" width="20.42578125" style="46" customWidth="1"/>
    <col min="3082" max="3082" width="17" style="46" customWidth="1"/>
    <col min="3083" max="3083" width="24" style="46" customWidth="1"/>
    <col min="3084" max="3084" width="34.7109375" style="46" customWidth="1"/>
    <col min="3085" max="3085" width="19.5703125" style="46" customWidth="1"/>
    <col min="3086" max="3097" width="3.7109375" style="46" customWidth="1"/>
    <col min="3098" max="3098" width="40.7109375" style="46" customWidth="1"/>
    <col min="3099" max="3298" width="11.42578125" style="46" customWidth="1"/>
    <col min="3299" max="3299" width="75" style="46" customWidth="1"/>
    <col min="3300" max="3300" width="0.140625" style="46" customWidth="1"/>
    <col min="3301" max="3331" width="55.42578125" style="46"/>
    <col min="3332" max="3332" width="48.28515625" style="46" customWidth="1"/>
    <col min="3333" max="3333" width="27.7109375" style="46" bestFit="1" customWidth="1"/>
    <col min="3334" max="3334" width="29.28515625" style="46" customWidth="1"/>
    <col min="3335" max="3335" width="17.85546875" style="46" customWidth="1"/>
    <col min="3336" max="3336" width="31.7109375" style="46" customWidth="1"/>
    <col min="3337" max="3337" width="20.42578125" style="46" customWidth="1"/>
    <col min="3338" max="3338" width="17" style="46" customWidth="1"/>
    <col min="3339" max="3339" width="24" style="46" customWidth="1"/>
    <col min="3340" max="3340" width="34.7109375" style="46" customWidth="1"/>
    <col min="3341" max="3341" width="19.5703125" style="46" customWidth="1"/>
    <col min="3342" max="3353" width="3.7109375" style="46" customWidth="1"/>
    <col min="3354" max="3354" width="40.7109375" style="46" customWidth="1"/>
    <col min="3355" max="3554" width="11.42578125" style="46" customWidth="1"/>
    <col min="3555" max="3555" width="75" style="46" customWidth="1"/>
    <col min="3556" max="3556" width="0.140625" style="46" customWidth="1"/>
    <col min="3557" max="3587" width="55.42578125" style="46"/>
    <col min="3588" max="3588" width="48.28515625" style="46" customWidth="1"/>
    <col min="3589" max="3589" width="27.7109375" style="46" bestFit="1" customWidth="1"/>
    <col min="3590" max="3590" width="29.28515625" style="46" customWidth="1"/>
    <col min="3591" max="3591" width="17.85546875" style="46" customWidth="1"/>
    <col min="3592" max="3592" width="31.7109375" style="46" customWidth="1"/>
    <col min="3593" max="3593" width="20.42578125" style="46" customWidth="1"/>
    <col min="3594" max="3594" width="17" style="46" customWidth="1"/>
    <col min="3595" max="3595" width="24" style="46" customWidth="1"/>
    <col min="3596" max="3596" width="34.7109375" style="46" customWidth="1"/>
    <col min="3597" max="3597" width="19.5703125" style="46" customWidth="1"/>
    <col min="3598" max="3609" width="3.7109375" style="46" customWidth="1"/>
    <col min="3610" max="3610" width="40.7109375" style="46" customWidth="1"/>
    <col min="3611" max="3810" width="11.42578125" style="46" customWidth="1"/>
    <col min="3811" max="3811" width="75" style="46" customWidth="1"/>
    <col min="3812" max="3812" width="0.140625" style="46" customWidth="1"/>
    <col min="3813" max="3843" width="55.42578125" style="46"/>
    <col min="3844" max="3844" width="48.28515625" style="46" customWidth="1"/>
    <col min="3845" max="3845" width="27.7109375" style="46" bestFit="1" customWidth="1"/>
    <col min="3846" max="3846" width="29.28515625" style="46" customWidth="1"/>
    <col min="3847" max="3847" width="17.85546875" style="46" customWidth="1"/>
    <col min="3848" max="3848" width="31.7109375" style="46" customWidth="1"/>
    <col min="3849" max="3849" width="20.42578125" style="46" customWidth="1"/>
    <col min="3850" max="3850" width="17" style="46" customWidth="1"/>
    <col min="3851" max="3851" width="24" style="46" customWidth="1"/>
    <col min="3852" max="3852" width="34.7109375" style="46" customWidth="1"/>
    <col min="3853" max="3853" width="19.5703125" style="46" customWidth="1"/>
    <col min="3854" max="3865" width="3.7109375" style="46" customWidth="1"/>
    <col min="3866" max="3866" width="40.7109375" style="46" customWidth="1"/>
    <col min="3867" max="4066" width="11.42578125" style="46" customWidth="1"/>
    <col min="4067" max="4067" width="75" style="46" customWidth="1"/>
    <col min="4068" max="4068" width="0.140625" style="46" customWidth="1"/>
    <col min="4069" max="4099" width="55.42578125" style="46"/>
    <col min="4100" max="4100" width="48.28515625" style="46" customWidth="1"/>
    <col min="4101" max="4101" width="27.7109375" style="46" bestFit="1" customWidth="1"/>
    <col min="4102" max="4102" width="29.28515625" style="46" customWidth="1"/>
    <col min="4103" max="4103" width="17.85546875" style="46" customWidth="1"/>
    <col min="4104" max="4104" width="31.7109375" style="46" customWidth="1"/>
    <col min="4105" max="4105" width="20.42578125" style="46" customWidth="1"/>
    <col min="4106" max="4106" width="17" style="46" customWidth="1"/>
    <col min="4107" max="4107" width="24" style="46" customWidth="1"/>
    <col min="4108" max="4108" width="34.7109375" style="46" customWidth="1"/>
    <col min="4109" max="4109" width="19.5703125" style="46" customWidth="1"/>
    <col min="4110" max="4121" width="3.7109375" style="46" customWidth="1"/>
    <col min="4122" max="4122" width="40.7109375" style="46" customWidth="1"/>
    <col min="4123" max="4322" width="11.42578125" style="46" customWidth="1"/>
    <col min="4323" max="4323" width="75" style="46" customWidth="1"/>
    <col min="4324" max="4324" width="0.140625" style="46" customWidth="1"/>
    <col min="4325" max="4355" width="55.42578125" style="46"/>
    <col min="4356" max="4356" width="48.28515625" style="46" customWidth="1"/>
    <col min="4357" max="4357" width="27.7109375" style="46" bestFit="1" customWidth="1"/>
    <col min="4358" max="4358" width="29.28515625" style="46" customWidth="1"/>
    <col min="4359" max="4359" width="17.85546875" style="46" customWidth="1"/>
    <col min="4360" max="4360" width="31.7109375" style="46" customWidth="1"/>
    <col min="4361" max="4361" width="20.42578125" style="46" customWidth="1"/>
    <col min="4362" max="4362" width="17" style="46" customWidth="1"/>
    <col min="4363" max="4363" width="24" style="46" customWidth="1"/>
    <col min="4364" max="4364" width="34.7109375" style="46" customWidth="1"/>
    <col min="4365" max="4365" width="19.5703125" style="46" customWidth="1"/>
    <col min="4366" max="4377" width="3.7109375" style="46" customWidth="1"/>
    <col min="4378" max="4378" width="40.7109375" style="46" customWidth="1"/>
    <col min="4379" max="4578" width="11.42578125" style="46" customWidth="1"/>
    <col min="4579" max="4579" width="75" style="46" customWidth="1"/>
    <col min="4580" max="4580" width="0.140625" style="46" customWidth="1"/>
    <col min="4581" max="4611" width="55.42578125" style="46"/>
    <col min="4612" max="4612" width="48.28515625" style="46" customWidth="1"/>
    <col min="4613" max="4613" width="27.7109375" style="46" bestFit="1" customWidth="1"/>
    <col min="4614" max="4614" width="29.28515625" style="46" customWidth="1"/>
    <col min="4615" max="4615" width="17.85546875" style="46" customWidth="1"/>
    <col min="4616" max="4616" width="31.7109375" style="46" customWidth="1"/>
    <col min="4617" max="4617" width="20.42578125" style="46" customWidth="1"/>
    <col min="4618" max="4618" width="17" style="46" customWidth="1"/>
    <col min="4619" max="4619" width="24" style="46" customWidth="1"/>
    <col min="4620" max="4620" width="34.7109375" style="46" customWidth="1"/>
    <col min="4621" max="4621" width="19.5703125" style="46" customWidth="1"/>
    <col min="4622" max="4633" width="3.7109375" style="46" customWidth="1"/>
    <col min="4634" max="4634" width="40.7109375" style="46" customWidth="1"/>
    <col min="4635" max="4834" width="11.42578125" style="46" customWidth="1"/>
    <col min="4835" max="4835" width="75" style="46" customWidth="1"/>
    <col min="4836" max="4836" width="0.140625" style="46" customWidth="1"/>
    <col min="4837" max="4867" width="55.42578125" style="46"/>
    <col min="4868" max="4868" width="48.28515625" style="46" customWidth="1"/>
    <col min="4869" max="4869" width="27.7109375" style="46" bestFit="1" customWidth="1"/>
    <col min="4870" max="4870" width="29.28515625" style="46" customWidth="1"/>
    <col min="4871" max="4871" width="17.85546875" style="46" customWidth="1"/>
    <col min="4872" max="4872" width="31.7109375" style="46" customWidth="1"/>
    <col min="4873" max="4873" width="20.42578125" style="46" customWidth="1"/>
    <col min="4874" max="4874" width="17" style="46" customWidth="1"/>
    <col min="4875" max="4875" width="24" style="46" customWidth="1"/>
    <col min="4876" max="4876" width="34.7109375" style="46" customWidth="1"/>
    <col min="4877" max="4877" width="19.5703125" style="46" customWidth="1"/>
    <col min="4878" max="4889" width="3.7109375" style="46" customWidth="1"/>
    <col min="4890" max="4890" width="40.7109375" style="46" customWidth="1"/>
    <col min="4891" max="5090" width="11.42578125" style="46" customWidth="1"/>
    <col min="5091" max="5091" width="75" style="46" customWidth="1"/>
    <col min="5092" max="5092" width="0.140625" style="46" customWidth="1"/>
    <col min="5093" max="5123" width="55.42578125" style="46"/>
    <col min="5124" max="5124" width="48.28515625" style="46" customWidth="1"/>
    <col min="5125" max="5125" width="27.7109375" style="46" bestFit="1" customWidth="1"/>
    <col min="5126" max="5126" width="29.28515625" style="46" customWidth="1"/>
    <col min="5127" max="5127" width="17.85546875" style="46" customWidth="1"/>
    <col min="5128" max="5128" width="31.7109375" style="46" customWidth="1"/>
    <col min="5129" max="5129" width="20.42578125" style="46" customWidth="1"/>
    <col min="5130" max="5130" width="17" style="46" customWidth="1"/>
    <col min="5131" max="5131" width="24" style="46" customWidth="1"/>
    <col min="5132" max="5132" width="34.7109375" style="46" customWidth="1"/>
    <col min="5133" max="5133" width="19.5703125" style="46" customWidth="1"/>
    <col min="5134" max="5145" width="3.7109375" style="46" customWidth="1"/>
    <col min="5146" max="5146" width="40.7109375" style="46" customWidth="1"/>
    <col min="5147" max="5346" width="11.42578125" style="46" customWidth="1"/>
    <col min="5347" max="5347" width="75" style="46" customWidth="1"/>
    <col min="5348" max="5348" width="0.140625" style="46" customWidth="1"/>
    <col min="5349" max="5379" width="55.42578125" style="46"/>
    <col min="5380" max="5380" width="48.28515625" style="46" customWidth="1"/>
    <col min="5381" max="5381" width="27.7109375" style="46" bestFit="1" customWidth="1"/>
    <col min="5382" max="5382" width="29.28515625" style="46" customWidth="1"/>
    <col min="5383" max="5383" width="17.85546875" style="46" customWidth="1"/>
    <col min="5384" max="5384" width="31.7109375" style="46" customWidth="1"/>
    <col min="5385" max="5385" width="20.42578125" style="46" customWidth="1"/>
    <col min="5386" max="5386" width="17" style="46" customWidth="1"/>
    <col min="5387" max="5387" width="24" style="46" customWidth="1"/>
    <col min="5388" max="5388" width="34.7109375" style="46" customWidth="1"/>
    <col min="5389" max="5389" width="19.5703125" style="46" customWidth="1"/>
    <col min="5390" max="5401" width="3.7109375" style="46" customWidth="1"/>
    <col min="5402" max="5402" width="40.7109375" style="46" customWidth="1"/>
    <col min="5403" max="5602" width="11.42578125" style="46" customWidth="1"/>
    <col min="5603" max="5603" width="75" style="46" customWidth="1"/>
    <col min="5604" max="5604" width="0.140625" style="46" customWidth="1"/>
    <col min="5605" max="5635" width="55.42578125" style="46"/>
    <col min="5636" max="5636" width="48.28515625" style="46" customWidth="1"/>
    <col min="5637" max="5637" width="27.7109375" style="46" bestFit="1" customWidth="1"/>
    <col min="5638" max="5638" width="29.28515625" style="46" customWidth="1"/>
    <col min="5639" max="5639" width="17.85546875" style="46" customWidth="1"/>
    <col min="5640" max="5640" width="31.7109375" style="46" customWidth="1"/>
    <col min="5641" max="5641" width="20.42578125" style="46" customWidth="1"/>
    <col min="5642" max="5642" width="17" style="46" customWidth="1"/>
    <col min="5643" max="5643" width="24" style="46" customWidth="1"/>
    <col min="5644" max="5644" width="34.7109375" style="46" customWidth="1"/>
    <col min="5645" max="5645" width="19.5703125" style="46" customWidth="1"/>
    <col min="5646" max="5657" width="3.7109375" style="46" customWidth="1"/>
    <col min="5658" max="5658" width="40.7109375" style="46" customWidth="1"/>
    <col min="5659" max="5858" width="11.42578125" style="46" customWidth="1"/>
    <col min="5859" max="5859" width="75" style="46" customWidth="1"/>
    <col min="5860" max="5860" width="0.140625" style="46" customWidth="1"/>
    <col min="5861" max="5891" width="55.42578125" style="46"/>
    <col min="5892" max="5892" width="48.28515625" style="46" customWidth="1"/>
    <col min="5893" max="5893" width="27.7109375" style="46" bestFit="1" customWidth="1"/>
    <col min="5894" max="5894" width="29.28515625" style="46" customWidth="1"/>
    <col min="5895" max="5895" width="17.85546875" style="46" customWidth="1"/>
    <col min="5896" max="5896" width="31.7109375" style="46" customWidth="1"/>
    <col min="5897" max="5897" width="20.42578125" style="46" customWidth="1"/>
    <col min="5898" max="5898" width="17" style="46" customWidth="1"/>
    <col min="5899" max="5899" width="24" style="46" customWidth="1"/>
    <col min="5900" max="5900" width="34.7109375" style="46" customWidth="1"/>
    <col min="5901" max="5901" width="19.5703125" style="46" customWidth="1"/>
    <col min="5902" max="5913" width="3.7109375" style="46" customWidth="1"/>
    <col min="5914" max="5914" width="40.7109375" style="46" customWidth="1"/>
    <col min="5915" max="6114" width="11.42578125" style="46" customWidth="1"/>
    <col min="6115" max="6115" width="75" style="46" customWidth="1"/>
    <col min="6116" max="6116" width="0.140625" style="46" customWidth="1"/>
    <col min="6117" max="6147" width="55.42578125" style="46"/>
    <col min="6148" max="6148" width="48.28515625" style="46" customWidth="1"/>
    <col min="6149" max="6149" width="27.7109375" style="46" bestFit="1" customWidth="1"/>
    <col min="6150" max="6150" width="29.28515625" style="46" customWidth="1"/>
    <col min="6151" max="6151" width="17.85546875" style="46" customWidth="1"/>
    <col min="6152" max="6152" width="31.7109375" style="46" customWidth="1"/>
    <col min="6153" max="6153" width="20.42578125" style="46" customWidth="1"/>
    <col min="6154" max="6154" width="17" style="46" customWidth="1"/>
    <col min="6155" max="6155" width="24" style="46" customWidth="1"/>
    <col min="6156" max="6156" width="34.7109375" style="46" customWidth="1"/>
    <col min="6157" max="6157" width="19.5703125" style="46" customWidth="1"/>
    <col min="6158" max="6169" width="3.7109375" style="46" customWidth="1"/>
    <col min="6170" max="6170" width="40.7109375" style="46" customWidth="1"/>
    <col min="6171" max="6370" width="11.42578125" style="46" customWidth="1"/>
    <col min="6371" max="6371" width="75" style="46" customWidth="1"/>
    <col min="6372" max="6372" width="0.140625" style="46" customWidth="1"/>
    <col min="6373" max="6403" width="55.42578125" style="46"/>
    <col min="6404" max="6404" width="48.28515625" style="46" customWidth="1"/>
    <col min="6405" max="6405" width="27.7109375" style="46" bestFit="1" customWidth="1"/>
    <col min="6406" max="6406" width="29.28515625" style="46" customWidth="1"/>
    <col min="6407" max="6407" width="17.85546875" style="46" customWidth="1"/>
    <col min="6408" max="6408" width="31.7109375" style="46" customWidth="1"/>
    <col min="6409" max="6409" width="20.42578125" style="46" customWidth="1"/>
    <col min="6410" max="6410" width="17" style="46" customWidth="1"/>
    <col min="6411" max="6411" width="24" style="46" customWidth="1"/>
    <col min="6412" max="6412" width="34.7109375" style="46" customWidth="1"/>
    <col min="6413" max="6413" width="19.5703125" style="46" customWidth="1"/>
    <col min="6414" max="6425" width="3.7109375" style="46" customWidth="1"/>
    <col min="6426" max="6426" width="40.7109375" style="46" customWidth="1"/>
    <col min="6427" max="6626" width="11.42578125" style="46" customWidth="1"/>
    <col min="6627" max="6627" width="75" style="46" customWidth="1"/>
    <col min="6628" max="6628" width="0.140625" style="46" customWidth="1"/>
    <col min="6629" max="6659" width="55.42578125" style="46"/>
    <col min="6660" max="6660" width="48.28515625" style="46" customWidth="1"/>
    <col min="6661" max="6661" width="27.7109375" style="46" bestFit="1" customWidth="1"/>
    <col min="6662" max="6662" width="29.28515625" style="46" customWidth="1"/>
    <col min="6663" max="6663" width="17.85546875" style="46" customWidth="1"/>
    <col min="6664" max="6664" width="31.7109375" style="46" customWidth="1"/>
    <col min="6665" max="6665" width="20.42578125" style="46" customWidth="1"/>
    <col min="6666" max="6666" width="17" style="46" customWidth="1"/>
    <col min="6667" max="6667" width="24" style="46" customWidth="1"/>
    <col min="6668" max="6668" width="34.7109375" style="46" customWidth="1"/>
    <col min="6669" max="6669" width="19.5703125" style="46" customWidth="1"/>
    <col min="6670" max="6681" width="3.7109375" style="46" customWidth="1"/>
    <col min="6682" max="6682" width="40.7109375" style="46" customWidth="1"/>
    <col min="6683" max="6882" width="11.42578125" style="46" customWidth="1"/>
    <col min="6883" max="6883" width="75" style="46" customWidth="1"/>
    <col min="6884" max="6884" width="0.140625" style="46" customWidth="1"/>
    <col min="6885" max="6915" width="55.42578125" style="46"/>
    <col min="6916" max="6916" width="48.28515625" style="46" customWidth="1"/>
    <col min="6917" max="6917" width="27.7109375" style="46" bestFit="1" customWidth="1"/>
    <col min="6918" max="6918" width="29.28515625" style="46" customWidth="1"/>
    <col min="6919" max="6919" width="17.85546875" style="46" customWidth="1"/>
    <col min="6920" max="6920" width="31.7109375" style="46" customWidth="1"/>
    <col min="6921" max="6921" width="20.42578125" style="46" customWidth="1"/>
    <col min="6922" max="6922" width="17" style="46" customWidth="1"/>
    <col min="6923" max="6923" width="24" style="46" customWidth="1"/>
    <col min="6924" max="6924" width="34.7109375" style="46" customWidth="1"/>
    <col min="6925" max="6925" width="19.5703125" style="46" customWidth="1"/>
    <col min="6926" max="6937" width="3.7109375" style="46" customWidth="1"/>
    <col min="6938" max="6938" width="40.7109375" style="46" customWidth="1"/>
    <col min="6939" max="7138" width="11.42578125" style="46" customWidth="1"/>
    <col min="7139" max="7139" width="75" style="46" customWidth="1"/>
    <col min="7140" max="7140" width="0.140625" style="46" customWidth="1"/>
    <col min="7141" max="7171" width="55.42578125" style="46"/>
    <col min="7172" max="7172" width="48.28515625" style="46" customWidth="1"/>
    <col min="7173" max="7173" width="27.7109375" style="46" bestFit="1" customWidth="1"/>
    <col min="7174" max="7174" width="29.28515625" style="46" customWidth="1"/>
    <col min="7175" max="7175" width="17.85546875" style="46" customWidth="1"/>
    <col min="7176" max="7176" width="31.7109375" style="46" customWidth="1"/>
    <col min="7177" max="7177" width="20.42578125" style="46" customWidth="1"/>
    <col min="7178" max="7178" width="17" style="46" customWidth="1"/>
    <col min="7179" max="7179" width="24" style="46" customWidth="1"/>
    <col min="7180" max="7180" width="34.7109375" style="46" customWidth="1"/>
    <col min="7181" max="7181" width="19.5703125" style="46" customWidth="1"/>
    <col min="7182" max="7193" width="3.7109375" style="46" customWidth="1"/>
    <col min="7194" max="7194" width="40.7109375" style="46" customWidth="1"/>
    <col min="7195" max="7394" width="11.42578125" style="46" customWidth="1"/>
    <col min="7395" max="7395" width="75" style="46" customWidth="1"/>
    <col min="7396" max="7396" width="0.140625" style="46" customWidth="1"/>
    <col min="7397" max="7427" width="55.42578125" style="46"/>
    <col min="7428" max="7428" width="48.28515625" style="46" customWidth="1"/>
    <col min="7429" max="7429" width="27.7109375" style="46" bestFit="1" customWidth="1"/>
    <col min="7430" max="7430" width="29.28515625" style="46" customWidth="1"/>
    <col min="7431" max="7431" width="17.85546875" style="46" customWidth="1"/>
    <col min="7432" max="7432" width="31.7109375" style="46" customWidth="1"/>
    <col min="7433" max="7433" width="20.42578125" style="46" customWidth="1"/>
    <col min="7434" max="7434" width="17" style="46" customWidth="1"/>
    <col min="7435" max="7435" width="24" style="46" customWidth="1"/>
    <col min="7436" max="7436" width="34.7109375" style="46" customWidth="1"/>
    <col min="7437" max="7437" width="19.5703125" style="46" customWidth="1"/>
    <col min="7438" max="7449" width="3.7109375" style="46" customWidth="1"/>
    <col min="7450" max="7450" width="40.7109375" style="46" customWidth="1"/>
    <col min="7451" max="7650" width="11.42578125" style="46" customWidth="1"/>
    <col min="7651" max="7651" width="75" style="46" customWidth="1"/>
    <col min="7652" max="7652" width="0.140625" style="46" customWidth="1"/>
    <col min="7653" max="7683" width="55.42578125" style="46"/>
    <col min="7684" max="7684" width="48.28515625" style="46" customWidth="1"/>
    <col min="7685" max="7685" width="27.7109375" style="46" bestFit="1" customWidth="1"/>
    <col min="7686" max="7686" width="29.28515625" style="46" customWidth="1"/>
    <col min="7687" max="7687" width="17.85546875" style="46" customWidth="1"/>
    <col min="7688" max="7688" width="31.7109375" style="46" customWidth="1"/>
    <col min="7689" max="7689" width="20.42578125" style="46" customWidth="1"/>
    <col min="7690" max="7690" width="17" style="46" customWidth="1"/>
    <col min="7691" max="7691" width="24" style="46" customWidth="1"/>
    <col min="7692" max="7692" width="34.7109375" style="46" customWidth="1"/>
    <col min="7693" max="7693" width="19.5703125" style="46" customWidth="1"/>
    <col min="7694" max="7705" width="3.7109375" style="46" customWidth="1"/>
    <col min="7706" max="7706" width="40.7109375" style="46" customWidth="1"/>
    <col min="7707" max="7906" width="11.42578125" style="46" customWidth="1"/>
    <col min="7907" max="7907" width="75" style="46" customWidth="1"/>
    <col min="7908" max="7908" width="0.140625" style="46" customWidth="1"/>
    <col min="7909" max="7939" width="55.42578125" style="46"/>
    <col min="7940" max="7940" width="48.28515625" style="46" customWidth="1"/>
    <col min="7941" max="7941" width="27.7109375" style="46" bestFit="1" customWidth="1"/>
    <col min="7942" max="7942" width="29.28515625" style="46" customWidth="1"/>
    <col min="7943" max="7943" width="17.85546875" style="46" customWidth="1"/>
    <col min="7944" max="7944" width="31.7109375" style="46" customWidth="1"/>
    <col min="7945" max="7945" width="20.42578125" style="46" customWidth="1"/>
    <col min="7946" max="7946" width="17" style="46" customWidth="1"/>
    <col min="7947" max="7947" width="24" style="46" customWidth="1"/>
    <col min="7948" max="7948" width="34.7109375" style="46" customWidth="1"/>
    <col min="7949" max="7949" width="19.5703125" style="46" customWidth="1"/>
    <col min="7950" max="7961" width="3.7109375" style="46" customWidth="1"/>
    <col min="7962" max="7962" width="40.7109375" style="46" customWidth="1"/>
    <col min="7963" max="8162" width="11.42578125" style="46" customWidth="1"/>
    <col min="8163" max="8163" width="75" style="46" customWidth="1"/>
    <col min="8164" max="8164" width="0.140625" style="46" customWidth="1"/>
    <col min="8165" max="8195" width="55.42578125" style="46"/>
    <col min="8196" max="8196" width="48.28515625" style="46" customWidth="1"/>
    <col min="8197" max="8197" width="27.7109375" style="46" bestFit="1" customWidth="1"/>
    <col min="8198" max="8198" width="29.28515625" style="46" customWidth="1"/>
    <col min="8199" max="8199" width="17.85546875" style="46" customWidth="1"/>
    <col min="8200" max="8200" width="31.7109375" style="46" customWidth="1"/>
    <col min="8201" max="8201" width="20.42578125" style="46" customWidth="1"/>
    <col min="8202" max="8202" width="17" style="46" customWidth="1"/>
    <col min="8203" max="8203" width="24" style="46" customWidth="1"/>
    <col min="8204" max="8204" width="34.7109375" style="46" customWidth="1"/>
    <col min="8205" max="8205" width="19.5703125" style="46" customWidth="1"/>
    <col min="8206" max="8217" width="3.7109375" style="46" customWidth="1"/>
    <col min="8218" max="8218" width="40.7109375" style="46" customWidth="1"/>
    <col min="8219" max="8418" width="11.42578125" style="46" customWidth="1"/>
    <col min="8419" max="8419" width="75" style="46" customWidth="1"/>
    <col min="8420" max="8420" width="0.140625" style="46" customWidth="1"/>
    <col min="8421" max="8451" width="55.42578125" style="46"/>
    <col min="8452" max="8452" width="48.28515625" style="46" customWidth="1"/>
    <col min="8453" max="8453" width="27.7109375" style="46" bestFit="1" customWidth="1"/>
    <col min="8454" max="8454" width="29.28515625" style="46" customWidth="1"/>
    <col min="8455" max="8455" width="17.85546875" style="46" customWidth="1"/>
    <col min="8456" max="8456" width="31.7109375" style="46" customWidth="1"/>
    <col min="8457" max="8457" width="20.42578125" style="46" customWidth="1"/>
    <col min="8458" max="8458" width="17" style="46" customWidth="1"/>
    <col min="8459" max="8459" width="24" style="46" customWidth="1"/>
    <col min="8460" max="8460" width="34.7109375" style="46" customWidth="1"/>
    <col min="8461" max="8461" width="19.5703125" style="46" customWidth="1"/>
    <col min="8462" max="8473" width="3.7109375" style="46" customWidth="1"/>
    <col min="8474" max="8474" width="40.7109375" style="46" customWidth="1"/>
    <col min="8475" max="8674" width="11.42578125" style="46" customWidth="1"/>
    <col min="8675" max="8675" width="75" style="46" customWidth="1"/>
    <col min="8676" max="8676" width="0.140625" style="46" customWidth="1"/>
    <col min="8677" max="8707" width="55.42578125" style="46"/>
    <col min="8708" max="8708" width="48.28515625" style="46" customWidth="1"/>
    <col min="8709" max="8709" width="27.7109375" style="46" bestFit="1" customWidth="1"/>
    <col min="8710" max="8710" width="29.28515625" style="46" customWidth="1"/>
    <col min="8711" max="8711" width="17.85546875" style="46" customWidth="1"/>
    <col min="8712" max="8712" width="31.7109375" style="46" customWidth="1"/>
    <col min="8713" max="8713" width="20.42578125" style="46" customWidth="1"/>
    <col min="8714" max="8714" width="17" style="46" customWidth="1"/>
    <col min="8715" max="8715" width="24" style="46" customWidth="1"/>
    <col min="8716" max="8716" width="34.7109375" style="46" customWidth="1"/>
    <col min="8717" max="8717" width="19.5703125" style="46" customWidth="1"/>
    <col min="8718" max="8729" width="3.7109375" style="46" customWidth="1"/>
    <col min="8730" max="8730" width="40.7109375" style="46" customWidth="1"/>
    <col min="8731" max="8930" width="11.42578125" style="46" customWidth="1"/>
    <col min="8931" max="8931" width="75" style="46" customWidth="1"/>
    <col min="8932" max="8932" width="0.140625" style="46" customWidth="1"/>
    <col min="8933" max="8963" width="55.42578125" style="46"/>
    <col min="8964" max="8964" width="48.28515625" style="46" customWidth="1"/>
    <col min="8965" max="8965" width="27.7109375" style="46" bestFit="1" customWidth="1"/>
    <col min="8966" max="8966" width="29.28515625" style="46" customWidth="1"/>
    <col min="8967" max="8967" width="17.85546875" style="46" customWidth="1"/>
    <col min="8968" max="8968" width="31.7109375" style="46" customWidth="1"/>
    <col min="8969" max="8969" width="20.42578125" style="46" customWidth="1"/>
    <col min="8970" max="8970" width="17" style="46" customWidth="1"/>
    <col min="8971" max="8971" width="24" style="46" customWidth="1"/>
    <col min="8972" max="8972" width="34.7109375" style="46" customWidth="1"/>
    <col min="8973" max="8973" width="19.5703125" style="46" customWidth="1"/>
    <col min="8974" max="8985" width="3.7109375" style="46" customWidth="1"/>
    <col min="8986" max="8986" width="40.7109375" style="46" customWidth="1"/>
    <col min="8987" max="9186" width="11.42578125" style="46" customWidth="1"/>
    <col min="9187" max="9187" width="75" style="46" customWidth="1"/>
    <col min="9188" max="9188" width="0.140625" style="46" customWidth="1"/>
    <col min="9189" max="9219" width="55.42578125" style="46"/>
    <col min="9220" max="9220" width="48.28515625" style="46" customWidth="1"/>
    <col min="9221" max="9221" width="27.7109375" style="46" bestFit="1" customWidth="1"/>
    <col min="9222" max="9222" width="29.28515625" style="46" customWidth="1"/>
    <col min="9223" max="9223" width="17.85546875" style="46" customWidth="1"/>
    <col min="9224" max="9224" width="31.7109375" style="46" customWidth="1"/>
    <col min="9225" max="9225" width="20.42578125" style="46" customWidth="1"/>
    <col min="9226" max="9226" width="17" style="46" customWidth="1"/>
    <col min="9227" max="9227" width="24" style="46" customWidth="1"/>
    <col min="9228" max="9228" width="34.7109375" style="46" customWidth="1"/>
    <col min="9229" max="9229" width="19.5703125" style="46" customWidth="1"/>
    <col min="9230" max="9241" width="3.7109375" style="46" customWidth="1"/>
    <col min="9242" max="9242" width="40.7109375" style="46" customWidth="1"/>
    <col min="9243" max="9442" width="11.42578125" style="46" customWidth="1"/>
    <col min="9443" max="9443" width="75" style="46" customWidth="1"/>
    <col min="9444" max="9444" width="0.140625" style="46" customWidth="1"/>
    <col min="9445" max="9475" width="55.42578125" style="46"/>
    <col min="9476" max="9476" width="48.28515625" style="46" customWidth="1"/>
    <col min="9477" max="9477" width="27.7109375" style="46" bestFit="1" customWidth="1"/>
    <col min="9478" max="9478" width="29.28515625" style="46" customWidth="1"/>
    <col min="9479" max="9479" width="17.85546875" style="46" customWidth="1"/>
    <col min="9480" max="9480" width="31.7109375" style="46" customWidth="1"/>
    <col min="9481" max="9481" width="20.42578125" style="46" customWidth="1"/>
    <col min="9482" max="9482" width="17" style="46" customWidth="1"/>
    <col min="9483" max="9483" width="24" style="46" customWidth="1"/>
    <col min="9484" max="9484" width="34.7109375" style="46" customWidth="1"/>
    <col min="9485" max="9485" width="19.5703125" style="46" customWidth="1"/>
    <col min="9486" max="9497" width="3.7109375" style="46" customWidth="1"/>
    <col min="9498" max="9498" width="40.7109375" style="46" customWidth="1"/>
    <col min="9499" max="9698" width="11.42578125" style="46" customWidth="1"/>
    <col min="9699" max="9699" width="75" style="46" customWidth="1"/>
    <col min="9700" max="9700" width="0.140625" style="46" customWidth="1"/>
    <col min="9701" max="9731" width="55.42578125" style="46"/>
    <col min="9732" max="9732" width="48.28515625" style="46" customWidth="1"/>
    <col min="9733" max="9733" width="27.7109375" style="46" bestFit="1" customWidth="1"/>
    <col min="9734" max="9734" width="29.28515625" style="46" customWidth="1"/>
    <col min="9735" max="9735" width="17.85546875" style="46" customWidth="1"/>
    <col min="9736" max="9736" width="31.7109375" style="46" customWidth="1"/>
    <col min="9737" max="9737" width="20.42578125" style="46" customWidth="1"/>
    <col min="9738" max="9738" width="17" style="46" customWidth="1"/>
    <col min="9739" max="9739" width="24" style="46" customWidth="1"/>
    <col min="9740" max="9740" width="34.7109375" style="46" customWidth="1"/>
    <col min="9741" max="9741" width="19.5703125" style="46" customWidth="1"/>
    <col min="9742" max="9753" width="3.7109375" style="46" customWidth="1"/>
    <col min="9754" max="9754" width="40.7109375" style="46" customWidth="1"/>
    <col min="9755" max="9954" width="11.42578125" style="46" customWidth="1"/>
    <col min="9955" max="9955" width="75" style="46" customWidth="1"/>
    <col min="9956" max="9956" width="0.140625" style="46" customWidth="1"/>
    <col min="9957" max="9987" width="55.42578125" style="46"/>
    <col min="9988" max="9988" width="48.28515625" style="46" customWidth="1"/>
    <col min="9989" max="9989" width="27.7109375" style="46" bestFit="1" customWidth="1"/>
    <col min="9990" max="9990" width="29.28515625" style="46" customWidth="1"/>
    <col min="9991" max="9991" width="17.85546875" style="46" customWidth="1"/>
    <col min="9992" max="9992" width="31.7109375" style="46" customWidth="1"/>
    <col min="9993" max="9993" width="20.42578125" style="46" customWidth="1"/>
    <col min="9994" max="9994" width="17" style="46" customWidth="1"/>
    <col min="9995" max="9995" width="24" style="46" customWidth="1"/>
    <col min="9996" max="9996" width="34.7109375" style="46" customWidth="1"/>
    <col min="9997" max="9997" width="19.5703125" style="46" customWidth="1"/>
    <col min="9998" max="10009" width="3.7109375" style="46" customWidth="1"/>
    <col min="10010" max="10010" width="40.7109375" style="46" customWidth="1"/>
    <col min="10011" max="10210" width="11.42578125" style="46" customWidth="1"/>
    <col min="10211" max="10211" width="75" style="46" customWidth="1"/>
    <col min="10212" max="10212" width="0.140625" style="46" customWidth="1"/>
    <col min="10213" max="10243" width="55.42578125" style="46"/>
    <col min="10244" max="10244" width="48.28515625" style="46" customWidth="1"/>
    <col min="10245" max="10245" width="27.7109375" style="46" bestFit="1" customWidth="1"/>
    <col min="10246" max="10246" width="29.28515625" style="46" customWidth="1"/>
    <col min="10247" max="10247" width="17.85546875" style="46" customWidth="1"/>
    <col min="10248" max="10248" width="31.7109375" style="46" customWidth="1"/>
    <col min="10249" max="10249" width="20.42578125" style="46" customWidth="1"/>
    <col min="10250" max="10250" width="17" style="46" customWidth="1"/>
    <col min="10251" max="10251" width="24" style="46" customWidth="1"/>
    <col min="10252" max="10252" width="34.7109375" style="46" customWidth="1"/>
    <col min="10253" max="10253" width="19.5703125" style="46" customWidth="1"/>
    <col min="10254" max="10265" width="3.7109375" style="46" customWidth="1"/>
    <col min="10266" max="10266" width="40.7109375" style="46" customWidth="1"/>
    <col min="10267" max="10466" width="11.42578125" style="46" customWidth="1"/>
    <col min="10467" max="10467" width="75" style="46" customWidth="1"/>
    <col min="10468" max="10468" width="0.140625" style="46" customWidth="1"/>
    <col min="10469" max="10499" width="55.42578125" style="46"/>
    <col min="10500" max="10500" width="48.28515625" style="46" customWidth="1"/>
    <col min="10501" max="10501" width="27.7109375" style="46" bestFit="1" customWidth="1"/>
    <col min="10502" max="10502" width="29.28515625" style="46" customWidth="1"/>
    <col min="10503" max="10503" width="17.85546875" style="46" customWidth="1"/>
    <col min="10504" max="10504" width="31.7109375" style="46" customWidth="1"/>
    <col min="10505" max="10505" width="20.42578125" style="46" customWidth="1"/>
    <col min="10506" max="10506" width="17" style="46" customWidth="1"/>
    <col min="10507" max="10507" width="24" style="46" customWidth="1"/>
    <col min="10508" max="10508" width="34.7109375" style="46" customWidth="1"/>
    <col min="10509" max="10509" width="19.5703125" style="46" customWidth="1"/>
    <col min="10510" max="10521" width="3.7109375" style="46" customWidth="1"/>
    <col min="10522" max="10522" width="40.7109375" style="46" customWidth="1"/>
    <col min="10523" max="10722" width="11.42578125" style="46" customWidth="1"/>
    <col min="10723" max="10723" width="75" style="46" customWidth="1"/>
    <col min="10724" max="10724" width="0.140625" style="46" customWidth="1"/>
    <col min="10725" max="10755" width="55.42578125" style="46"/>
    <col min="10756" max="10756" width="48.28515625" style="46" customWidth="1"/>
    <col min="10757" max="10757" width="27.7109375" style="46" bestFit="1" customWidth="1"/>
    <col min="10758" max="10758" width="29.28515625" style="46" customWidth="1"/>
    <col min="10759" max="10759" width="17.85546875" style="46" customWidth="1"/>
    <col min="10760" max="10760" width="31.7109375" style="46" customWidth="1"/>
    <col min="10761" max="10761" width="20.42578125" style="46" customWidth="1"/>
    <col min="10762" max="10762" width="17" style="46" customWidth="1"/>
    <col min="10763" max="10763" width="24" style="46" customWidth="1"/>
    <col min="10764" max="10764" width="34.7109375" style="46" customWidth="1"/>
    <col min="10765" max="10765" width="19.5703125" style="46" customWidth="1"/>
    <col min="10766" max="10777" width="3.7109375" style="46" customWidth="1"/>
    <col min="10778" max="10778" width="40.7109375" style="46" customWidth="1"/>
    <col min="10779" max="10978" width="11.42578125" style="46" customWidth="1"/>
    <col min="10979" max="10979" width="75" style="46" customWidth="1"/>
    <col min="10980" max="10980" width="0.140625" style="46" customWidth="1"/>
    <col min="10981" max="11011" width="55.42578125" style="46"/>
    <col min="11012" max="11012" width="48.28515625" style="46" customWidth="1"/>
    <col min="11013" max="11013" width="27.7109375" style="46" bestFit="1" customWidth="1"/>
    <col min="11014" max="11014" width="29.28515625" style="46" customWidth="1"/>
    <col min="11015" max="11015" width="17.85546875" style="46" customWidth="1"/>
    <col min="11016" max="11016" width="31.7109375" style="46" customWidth="1"/>
    <col min="11017" max="11017" width="20.42578125" style="46" customWidth="1"/>
    <col min="11018" max="11018" width="17" style="46" customWidth="1"/>
    <col min="11019" max="11019" width="24" style="46" customWidth="1"/>
    <col min="11020" max="11020" width="34.7109375" style="46" customWidth="1"/>
    <col min="11021" max="11021" width="19.5703125" style="46" customWidth="1"/>
    <col min="11022" max="11033" width="3.7109375" style="46" customWidth="1"/>
    <col min="11034" max="11034" width="40.7109375" style="46" customWidth="1"/>
    <col min="11035" max="11234" width="11.42578125" style="46" customWidth="1"/>
    <col min="11235" max="11235" width="75" style="46" customWidth="1"/>
    <col min="11236" max="11236" width="0.140625" style="46" customWidth="1"/>
    <col min="11237" max="11267" width="55.42578125" style="46"/>
    <col min="11268" max="11268" width="48.28515625" style="46" customWidth="1"/>
    <col min="11269" max="11269" width="27.7109375" style="46" bestFit="1" customWidth="1"/>
    <col min="11270" max="11270" width="29.28515625" style="46" customWidth="1"/>
    <col min="11271" max="11271" width="17.85546875" style="46" customWidth="1"/>
    <col min="11272" max="11272" width="31.7109375" style="46" customWidth="1"/>
    <col min="11273" max="11273" width="20.42578125" style="46" customWidth="1"/>
    <col min="11274" max="11274" width="17" style="46" customWidth="1"/>
    <col min="11275" max="11275" width="24" style="46" customWidth="1"/>
    <col min="11276" max="11276" width="34.7109375" style="46" customWidth="1"/>
    <col min="11277" max="11277" width="19.5703125" style="46" customWidth="1"/>
    <col min="11278" max="11289" width="3.7109375" style="46" customWidth="1"/>
    <col min="11290" max="11290" width="40.7109375" style="46" customWidth="1"/>
    <col min="11291" max="11490" width="11.42578125" style="46" customWidth="1"/>
    <col min="11491" max="11491" width="75" style="46" customWidth="1"/>
    <col min="11492" max="11492" width="0.140625" style="46" customWidth="1"/>
    <col min="11493" max="11523" width="55.42578125" style="46"/>
    <col min="11524" max="11524" width="48.28515625" style="46" customWidth="1"/>
    <col min="11525" max="11525" width="27.7109375" style="46" bestFit="1" customWidth="1"/>
    <col min="11526" max="11526" width="29.28515625" style="46" customWidth="1"/>
    <col min="11527" max="11527" width="17.85546875" style="46" customWidth="1"/>
    <col min="11528" max="11528" width="31.7109375" style="46" customWidth="1"/>
    <col min="11529" max="11529" width="20.42578125" style="46" customWidth="1"/>
    <col min="11530" max="11530" width="17" style="46" customWidth="1"/>
    <col min="11531" max="11531" width="24" style="46" customWidth="1"/>
    <col min="11532" max="11532" width="34.7109375" style="46" customWidth="1"/>
    <col min="11533" max="11533" width="19.5703125" style="46" customWidth="1"/>
    <col min="11534" max="11545" width="3.7109375" style="46" customWidth="1"/>
    <col min="11546" max="11546" width="40.7109375" style="46" customWidth="1"/>
    <col min="11547" max="11746" width="11.42578125" style="46" customWidth="1"/>
    <col min="11747" max="11747" width="75" style="46" customWidth="1"/>
    <col min="11748" max="11748" width="0.140625" style="46" customWidth="1"/>
    <col min="11749" max="11779" width="55.42578125" style="46"/>
    <col min="11780" max="11780" width="48.28515625" style="46" customWidth="1"/>
    <col min="11781" max="11781" width="27.7109375" style="46" bestFit="1" customWidth="1"/>
    <col min="11782" max="11782" width="29.28515625" style="46" customWidth="1"/>
    <col min="11783" max="11783" width="17.85546875" style="46" customWidth="1"/>
    <col min="11784" max="11784" width="31.7109375" style="46" customWidth="1"/>
    <col min="11785" max="11785" width="20.42578125" style="46" customWidth="1"/>
    <col min="11786" max="11786" width="17" style="46" customWidth="1"/>
    <col min="11787" max="11787" width="24" style="46" customWidth="1"/>
    <col min="11788" max="11788" width="34.7109375" style="46" customWidth="1"/>
    <col min="11789" max="11789" width="19.5703125" style="46" customWidth="1"/>
    <col min="11790" max="11801" width="3.7109375" style="46" customWidth="1"/>
    <col min="11802" max="11802" width="40.7109375" style="46" customWidth="1"/>
    <col min="11803" max="12002" width="11.42578125" style="46" customWidth="1"/>
    <col min="12003" max="12003" width="75" style="46" customWidth="1"/>
    <col min="12004" max="12004" width="0.140625" style="46" customWidth="1"/>
    <col min="12005" max="12035" width="55.42578125" style="46"/>
    <col min="12036" max="12036" width="48.28515625" style="46" customWidth="1"/>
    <col min="12037" max="12037" width="27.7109375" style="46" bestFit="1" customWidth="1"/>
    <col min="12038" max="12038" width="29.28515625" style="46" customWidth="1"/>
    <col min="12039" max="12039" width="17.85546875" style="46" customWidth="1"/>
    <col min="12040" max="12040" width="31.7109375" style="46" customWidth="1"/>
    <col min="12041" max="12041" width="20.42578125" style="46" customWidth="1"/>
    <col min="12042" max="12042" width="17" style="46" customWidth="1"/>
    <col min="12043" max="12043" width="24" style="46" customWidth="1"/>
    <col min="12044" max="12044" width="34.7109375" style="46" customWidth="1"/>
    <col min="12045" max="12045" width="19.5703125" style="46" customWidth="1"/>
    <col min="12046" max="12057" width="3.7109375" style="46" customWidth="1"/>
    <col min="12058" max="12058" width="40.7109375" style="46" customWidth="1"/>
    <col min="12059" max="12258" width="11.42578125" style="46" customWidth="1"/>
    <col min="12259" max="12259" width="75" style="46" customWidth="1"/>
    <col min="12260" max="12260" width="0.140625" style="46" customWidth="1"/>
    <col min="12261" max="12291" width="55.42578125" style="46"/>
    <col min="12292" max="12292" width="48.28515625" style="46" customWidth="1"/>
    <col min="12293" max="12293" width="27.7109375" style="46" bestFit="1" customWidth="1"/>
    <col min="12294" max="12294" width="29.28515625" style="46" customWidth="1"/>
    <col min="12295" max="12295" width="17.85546875" style="46" customWidth="1"/>
    <col min="12296" max="12296" width="31.7109375" style="46" customWidth="1"/>
    <col min="12297" max="12297" width="20.42578125" style="46" customWidth="1"/>
    <col min="12298" max="12298" width="17" style="46" customWidth="1"/>
    <col min="12299" max="12299" width="24" style="46" customWidth="1"/>
    <col min="12300" max="12300" width="34.7109375" style="46" customWidth="1"/>
    <col min="12301" max="12301" width="19.5703125" style="46" customWidth="1"/>
    <col min="12302" max="12313" width="3.7109375" style="46" customWidth="1"/>
    <col min="12314" max="12314" width="40.7109375" style="46" customWidth="1"/>
    <col min="12315" max="12514" width="11.42578125" style="46" customWidth="1"/>
    <col min="12515" max="12515" width="75" style="46" customWidth="1"/>
    <col min="12516" max="12516" width="0.140625" style="46" customWidth="1"/>
    <col min="12517" max="12547" width="55.42578125" style="46"/>
    <col min="12548" max="12548" width="48.28515625" style="46" customWidth="1"/>
    <col min="12549" max="12549" width="27.7109375" style="46" bestFit="1" customWidth="1"/>
    <col min="12550" max="12550" width="29.28515625" style="46" customWidth="1"/>
    <col min="12551" max="12551" width="17.85546875" style="46" customWidth="1"/>
    <col min="12552" max="12552" width="31.7109375" style="46" customWidth="1"/>
    <col min="12553" max="12553" width="20.42578125" style="46" customWidth="1"/>
    <col min="12554" max="12554" width="17" style="46" customWidth="1"/>
    <col min="12555" max="12555" width="24" style="46" customWidth="1"/>
    <col min="12556" max="12556" width="34.7109375" style="46" customWidth="1"/>
    <col min="12557" max="12557" width="19.5703125" style="46" customWidth="1"/>
    <col min="12558" max="12569" width="3.7109375" style="46" customWidth="1"/>
    <col min="12570" max="12570" width="40.7109375" style="46" customWidth="1"/>
    <col min="12571" max="12770" width="11.42578125" style="46" customWidth="1"/>
    <col min="12771" max="12771" width="75" style="46" customWidth="1"/>
    <col min="12772" max="12772" width="0.140625" style="46" customWidth="1"/>
    <col min="12773" max="12803" width="55.42578125" style="46"/>
    <col min="12804" max="12804" width="48.28515625" style="46" customWidth="1"/>
    <col min="12805" max="12805" width="27.7109375" style="46" bestFit="1" customWidth="1"/>
    <col min="12806" max="12806" width="29.28515625" style="46" customWidth="1"/>
    <col min="12807" max="12807" width="17.85546875" style="46" customWidth="1"/>
    <col min="12808" max="12808" width="31.7109375" style="46" customWidth="1"/>
    <col min="12809" max="12809" width="20.42578125" style="46" customWidth="1"/>
    <col min="12810" max="12810" width="17" style="46" customWidth="1"/>
    <col min="12811" max="12811" width="24" style="46" customWidth="1"/>
    <col min="12812" max="12812" width="34.7109375" style="46" customWidth="1"/>
    <col min="12813" max="12813" width="19.5703125" style="46" customWidth="1"/>
    <col min="12814" max="12825" width="3.7109375" style="46" customWidth="1"/>
    <col min="12826" max="12826" width="40.7109375" style="46" customWidth="1"/>
    <col min="12827" max="13026" width="11.42578125" style="46" customWidth="1"/>
    <col min="13027" max="13027" width="75" style="46" customWidth="1"/>
    <col min="13028" max="13028" width="0.140625" style="46" customWidth="1"/>
    <col min="13029" max="13059" width="55.42578125" style="46"/>
    <col min="13060" max="13060" width="48.28515625" style="46" customWidth="1"/>
    <col min="13061" max="13061" width="27.7109375" style="46" bestFit="1" customWidth="1"/>
    <col min="13062" max="13062" width="29.28515625" style="46" customWidth="1"/>
    <col min="13063" max="13063" width="17.85546875" style="46" customWidth="1"/>
    <col min="13064" max="13064" width="31.7109375" style="46" customWidth="1"/>
    <col min="13065" max="13065" width="20.42578125" style="46" customWidth="1"/>
    <col min="13066" max="13066" width="17" style="46" customWidth="1"/>
    <col min="13067" max="13067" width="24" style="46" customWidth="1"/>
    <col min="13068" max="13068" width="34.7109375" style="46" customWidth="1"/>
    <col min="13069" max="13069" width="19.5703125" style="46" customWidth="1"/>
    <col min="13070" max="13081" width="3.7109375" style="46" customWidth="1"/>
    <col min="13082" max="13082" width="40.7109375" style="46" customWidth="1"/>
    <col min="13083" max="13282" width="11.42578125" style="46" customWidth="1"/>
    <col min="13283" max="13283" width="75" style="46" customWidth="1"/>
    <col min="13284" max="13284" width="0.140625" style="46" customWidth="1"/>
    <col min="13285" max="13315" width="55.42578125" style="46"/>
    <col min="13316" max="13316" width="48.28515625" style="46" customWidth="1"/>
    <col min="13317" max="13317" width="27.7109375" style="46" bestFit="1" customWidth="1"/>
    <col min="13318" max="13318" width="29.28515625" style="46" customWidth="1"/>
    <col min="13319" max="13319" width="17.85546875" style="46" customWidth="1"/>
    <col min="13320" max="13320" width="31.7109375" style="46" customWidth="1"/>
    <col min="13321" max="13321" width="20.42578125" style="46" customWidth="1"/>
    <col min="13322" max="13322" width="17" style="46" customWidth="1"/>
    <col min="13323" max="13323" width="24" style="46" customWidth="1"/>
    <col min="13324" max="13324" width="34.7109375" style="46" customWidth="1"/>
    <col min="13325" max="13325" width="19.5703125" style="46" customWidth="1"/>
    <col min="13326" max="13337" width="3.7109375" style="46" customWidth="1"/>
    <col min="13338" max="13338" width="40.7109375" style="46" customWidth="1"/>
    <col min="13339" max="13538" width="11.42578125" style="46" customWidth="1"/>
    <col min="13539" max="13539" width="75" style="46" customWidth="1"/>
    <col min="13540" max="13540" width="0.140625" style="46" customWidth="1"/>
    <col min="13541" max="13571" width="55.42578125" style="46"/>
    <col min="13572" max="13572" width="48.28515625" style="46" customWidth="1"/>
    <col min="13573" max="13573" width="27.7109375" style="46" bestFit="1" customWidth="1"/>
    <col min="13574" max="13574" width="29.28515625" style="46" customWidth="1"/>
    <col min="13575" max="13575" width="17.85546875" style="46" customWidth="1"/>
    <col min="13576" max="13576" width="31.7109375" style="46" customWidth="1"/>
    <col min="13577" max="13577" width="20.42578125" style="46" customWidth="1"/>
    <col min="13578" max="13578" width="17" style="46" customWidth="1"/>
    <col min="13579" max="13579" width="24" style="46" customWidth="1"/>
    <col min="13580" max="13580" width="34.7109375" style="46" customWidth="1"/>
    <col min="13581" max="13581" width="19.5703125" style="46" customWidth="1"/>
    <col min="13582" max="13593" width="3.7109375" style="46" customWidth="1"/>
    <col min="13594" max="13594" width="40.7109375" style="46" customWidth="1"/>
    <col min="13595" max="13794" width="11.42578125" style="46" customWidth="1"/>
    <col min="13795" max="13795" width="75" style="46" customWidth="1"/>
    <col min="13796" max="13796" width="0.140625" style="46" customWidth="1"/>
    <col min="13797" max="13827" width="55.42578125" style="46"/>
    <col min="13828" max="13828" width="48.28515625" style="46" customWidth="1"/>
    <col min="13829" max="13829" width="27.7109375" style="46" bestFit="1" customWidth="1"/>
    <col min="13830" max="13830" width="29.28515625" style="46" customWidth="1"/>
    <col min="13831" max="13831" width="17.85546875" style="46" customWidth="1"/>
    <col min="13832" max="13832" width="31.7109375" style="46" customWidth="1"/>
    <col min="13833" max="13833" width="20.42578125" style="46" customWidth="1"/>
    <col min="13834" max="13834" width="17" style="46" customWidth="1"/>
    <col min="13835" max="13835" width="24" style="46" customWidth="1"/>
    <col min="13836" max="13836" width="34.7109375" style="46" customWidth="1"/>
    <col min="13837" max="13837" width="19.5703125" style="46" customWidth="1"/>
    <col min="13838" max="13849" width="3.7109375" style="46" customWidth="1"/>
    <col min="13850" max="13850" width="40.7109375" style="46" customWidth="1"/>
    <col min="13851" max="14050" width="11.42578125" style="46" customWidth="1"/>
    <col min="14051" max="14051" width="75" style="46" customWidth="1"/>
    <col min="14052" max="14052" width="0.140625" style="46" customWidth="1"/>
    <col min="14053" max="14083" width="55.42578125" style="46"/>
    <col min="14084" max="14084" width="48.28515625" style="46" customWidth="1"/>
    <col min="14085" max="14085" width="27.7109375" style="46" bestFit="1" customWidth="1"/>
    <col min="14086" max="14086" width="29.28515625" style="46" customWidth="1"/>
    <col min="14087" max="14087" width="17.85546875" style="46" customWidth="1"/>
    <col min="14088" max="14088" width="31.7109375" style="46" customWidth="1"/>
    <col min="14089" max="14089" width="20.42578125" style="46" customWidth="1"/>
    <col min="14090" max="14090" width="17" style="46" customWidth="1"/>
    <col min="14091" max="14091" width="24" style="46" customWidth="1"/>
    <col min="14092" max="14092" width="34.7109375" style="46" customWidth="1"/>
    <col min="14093" max="14093" width="19.5703125" style="46" customWidth="1"/>
    <col min="14094" max="14105" width="3.7109375" style="46" customWidth="1"/>
    <col min="14106" max="14106" width="40.7109375" style="46" customWidth="1"/>
    <col min="14107" max="14306" width="11.42578125" style="46" customWidth="1"/>
    <col min="14307" max="14307" width="75" style="46" customWidth="1"/>
    <col min="14308" max="14308" width="0.140625" style="46" customWidth="1"/>
    <col min="14309" max="14339" width="55.42578125" style="46"/>
    <col min="14340" max="14340" width="48.28515625" style="46" customWidth="1"/>
    <col min="14341" max="14341" width="27.7109375" style="46" bestFit="1" customWidth="1"/>
    <col min="14342" max="14342" width="29.28515625" style="46" customWidth="1"/>
    <col min="14343" max="14343" width="17.85546875" style="46" customWidth="1"/>
    <col min="14344" max="14344" width="31.7109375" style="46" customWidth="1"/>
    <col min="14345" max="14345" width="20.42578125" style="46" customWidth="1"/>
    <col min="14346" max="14346" width="17" style="46" customWidth="1"/>
    <col min="14347" max="14347" width="24" style="46" customWidth="1"/>
    <col min="14348" max="14348" width="34.7109375" style="46" customWidth="1"/>
    <col min="14349" max="14349" width="19.5703125" style="46" customWidth="1"/>
    <col min="14350" max="14361" width="3.7109375" style="46" customWidth="1"/>
    <col min="14362" max="14362" width="40.7109375" style="46" customWidth="1"/>
    <col min="14363" max="14562" width="11.42578125" style="46" customWidth="1"/>
    <col min="14563" max="14563" width="75" style="46" customWidth="1"/>
    <col min="14564" max="14564" width="0.140625" style="46" customWidth="1"/>
    <col min="14565" max="14595" width="55.42578125" style="46"/>
    <col min="14596" max="14596" width="48.28515625" style="46" customWidth="1"/>
    <col min="14597" max="14597" width="27.7109375" style="46" bestFit="1" customWidth="1"/>
    <col min="14598" max="14598" width="29.28515625" style="46" customWidth="1"/>
    <col min="14599" max="14599" width="17.85546875" style="46" customWidth="1"/>
    <col min="14600" max="14600" width="31.7109375" style="46" customWidth="1"/>
    <col min="14601" max="14601" width="20.42578125" style="46" customWidth="1"/>
    <col min="14602" max="14602" width="17" style="46" customWidth="1"/>
    <col min="14603" max="14603" width="24" style="46" customWidth="1"/>
    <col min="14604" max="14604" width="34.7109375" style="46" customWidth="1"/>
    <col min="14605" max="14605" width="19.5703125" style="46" customWidth="1"/>
    <col min="14606" max="14617" width="3.7109375" style="46" customWidth="1"/>
    <col min="14618" max="14618" width="40.7109375" style="46" customWidth="1"/>
    <col min="14619" max="14818" width="11.42578125" style="46" customWidth="1"/>
    <col min="14819" max="14819" width="75" style="46" customWidth="1"/>
    <col min="14820" max="14820" width="0.140625" style="46" customWidth="1"/>
    <col min="14821" max="14851" width="55.42578125" style="46"/>
    <col min="14852" max="14852" width="48.28515625" style="46" customWidth="1"/>
    <col min="14853" max="14853" width="27.7109375" style="46" bestFit="1" customWidth="1"/>
    <col min="14854" max="14854" width="29.28515625" style="46" customWidth="1"/>
    <col min="14855" max="14855" width="17.85546875" style="46" customWidth="1"/>
    <col min="14856" max="14856" width="31.7109375" style="46" customWidth="1"/>
    <col min="14857" max="14857" width="20.42578125" style="46" customWidth="1"/>
    <col min="14858" max="14858" width="17" style="46" customWidth="1"/>
    <col min="14859" max="14859" width="24" style="46" customWidth="1"/>
    <col min="14860" max="14860" width="34.7109375" style="46" customWidth="1"/>
    <col min="14861" max="14861" width="19.5703125" style="46" customWidth="1"/>
    <col min="14862" max="14873" width="3.7109375" style="46" customWidth="1"/>
    <col min="14874" max="14874" width="40.7109375" style="46" customWidth="1"/>
    <col min="14875" max="15074" width="11.42578125" style="46" customWidth="1"/>
    <col min="15075" max="15075" width="75" style="46" customWidth="1"/>
    <col min="15076" max="15076" width="0.140625" style="46" customWidth="1"/>
    <col min="15077" max="15107" width="55.42578125" style="46"/>
    <col min="15108" max="15108" width="48.28515625" style="46" customWidth="1"/>
    <col min="15109" max="15109" width="27.7109375" style="46" bestFit="1" customWidth="1"/>
    <col min="15110" max="15110" width="29.28515625" style="46" customWidth="1"/>
    <col min="15111" max="15111" width="17.85546875" style="46" customWidth="1"/>
    <col min="15112" max="15112" width="31.7109375" style="46" customWidth="1"/>
    <col min="15113" max="15113" width="20.42578125" style="46" customWidth="1"/>
    <col min="15114" max="15114" width="17" style="46" customWidth="1"/>
    <col min="15115" max="15115" width="24" style="46" customWidth="1"/>
    <col min="15116" max="15116" width="34.7109375" style="46" customWidth="1"/>
    <col min="15117" max="15117" width="19.5703125" style="46" customWidth="1"/>
    <col min="15118" max="15129" width="3.7109375" style="46" customWidth="1"/>
    <col min="15130" max="15130" width="40.7109375" style="46" customWidth="1"/>
    <col min="15131" max="15330" width="11.42578125" style="46" customWidth="1"/>
    <col min="15331" max="15331" width="75" style="46" customWidth="1"/>
    <col min="15332" max="15332" width="0.140625" style="46" customWidth="1"/>
    <col min="15333" max="15363" width="55.42578125" style="46"/>
    <col min="15364" max="15364" width="48.28515625" style="46" customWidth="1"/>
    <col min="15365" max="15365" width="27.7109375" style="46" bestFit="1" customWidth="1"/>
    <col min="15366" max="15366" width="29.28515625" style="46" customWidth="1"/>
    <col min="15367" max="15367" width="17.85546875" style="46" customWidth="1"/>
    <col min="15368" max="15368" width="31.7109375" style="46" customWidth="1"/>
    <col min="15369" max="15369" width="20.42578125" style="46" customWidth="1"/>
    <col min="15370" max="15370" width="17" style="46" customWidth="1"/>
    <col min="15371" max="15371" width="24" style="46" customWidth="1"/>
    <col min="15372" max="15372" width="34.7109375" style="46" customWidth="1"/>
    <col min="15373" max="15373" width="19.5703125" style="46" customWidth="1"/>
    <col min="15374" max="15385" width="3.7109375" style="46" customWidth="1"/>
    <col min="15386" max="15386" width="40.7109375" style="46" customWidth="1"/>
    <col min="15387" max="15586" width="11.42578125" style="46" customWidth="1"/>
    <col min="15587" max="15587" width="75" style="46" customWidth="1"/>
    <col min="15588" max="15588" width="0.140625" style="46" customWidth="1"/>
    <col min="15589" max="15619" width="55.42578125" style="46"/>
    <col min="15620" max="15620" width="48.28515625" style="46" customWidth="1"/>
    <col min="15621" max="15621" width="27.7109375" style="46" bestFit="1" customWidth="1"/>
    <col min="15622" max="15622" width="29.28515625" style="46" customWidth="1"/>
    <col min="15623" max="15623" width="17.85546875" style="46" customWidth="1"/>
    <col min="15624" max="15624" width="31.7109375" style="46" customWidth="1"/>
    <col min="15625" max="15625" width="20.42578125" style="46" customWidth="1"/>
    <col min="15626" max="15626" width="17" style="46" customWidth="1"/>
    <col min="15627" max="15627" width="24" style="46" customWidth="1"/>
    <col min="15628" max="15628" width="34.7109375" style="46" customWidth="1"/>
    <col min="15629" max="15629" width="19.5703125" style="46" customWidth="1"/>
    <col min="15630" max="15641" width="3.7109375" style="46" customWidth="1"/>
    <col min="15642" max="15642" width="40.7109375" style="46" customWidth="1"/>
    <col min="15643" max="15842" width="11.42578125" style="46" customWidth="1"/>
    <col min="15843" max="15843" width="75" style="46" customWidth="1"/>
    <col min="15844" max="15844" width="0.140625" style="46" customWidth="1"/>
    <col min="15845" max="15875" width="55.42578125" style="46"/>
    <col min="15876" max="15876" width="48.28515625" style="46" customWidth="1"/>
    <col min="15877" max="15877" width="27.7109375" style="46" bestFit="1" customWidth="1"/>
    <col min="15878" max="15878" width="29.28515625" style="46" customWidth="1"/>
    <col min="15879" max="15879" width="17.85546875" style="46" customWidth="1"/>
    <col min="15880" max="15880" width="31.7109375" style="46" customWidth="1"/>
    <col min="15881" max="15881" width="20.42578125" style="46" customWidth="1"/>
    <col min="15882" max="15882" width="17" style="46" customWidth="1"/>
    <col min="15883" max="15883" width="24" style="46" customWidth="1"/>
    <col min="15884" max="15884" width="34.7109375" style="46" customWidth="1"/>
    <col min="15885" max="15885" width="19.5703125" style="46" customWidth="1"/>
    <col min="15886" max="15897" width="3.7109375" style="46" customWidth="1"/>
    <col min="15898" max="15898" width="40.7109375" style="46" customWidth="1"/>
    <col min="15899" max="16098" width="11.42578125" style="46" customWidth="1"/>
    <col min="16099" max="16099" width="75" style="46" customWidth="1"/>
    <col min="16100" max="16100" width="0.140625" style="46" customWidth="1"/>
    <col min="16101" max="16131" width="55.42578125" style="46"/>
    <col min="16132" max="16132" width="48.28515625" style="46" customWidth="1"/>
    <col min="16133" max="16133" width="27.7109375" style="46" bestFit="1" customWidth="1"/>
    <col min="16134" max="16134" width="29.28515625" style="46" customWidth="1"/>
    <col min="16135" max="16135" width="17.85546875" style="46" customWidth="1"/>
    <col min="16136" max="16136" width="31.7109375" style="46" customWidth="1"/>
    <col min="16137" max="16137" width="20.42578125" style="46" customWidth="1"/>
    <col min="16138" max="16138" width="17" style="46" customWidth="1"/>
    <col min="16139" max="16139" width="24" style="46" customWidth="1"/>
    <col min="16140" max="16140" width="34.7109375" style="46" customWidth="1"/>
    <col min="16141" max="16141" width="19.5703125" style="46" customWidth="1"/>
    <col min="16142" max="16153" width="3.7109375" style="46" customWidth="1"/>
    <col min="16154" max="16154" width="40.7109375" style="46" customWidth="1"/>
    <col min="16155" max="16354" width="11.42578125" style="46" customWidth="1"/>
    <col min="16355" max="16355" width="75" style="46" customWidth="1"/>
    <col min="16356" max="16356" width="0.140625" style="46" customWidth="1"/>
    <col min="16357" max="16384" width="55.42578125" style="46"/>
  </cols>
  <sheetData>
    <row r="1" spans="1:227" s="76" customFormat="1" ht="15" hidden="1" customHeight="1">
      <c r="A1" s="444"/>
      <c r="B1" s="75"/>
      <c r="C1" s="75"/>
      <c r="F1" s="77"/>
      <c r="G1" s="77"/>
      <c r="I1" s="79"/>
      <c r="J1" s="79"/>
      <c r="K1" s="79"/>
      <c r="L1" s="79"/>
      <c r="HS1" s="76" t="s">
        <v>0</v>
      </c>
    </row>
    <row r="2" spans="1:227" s="76" customFormat="1" ht="15" hidden="1" customHeight="1">
      <c r="A2" s="444"/>
      <c r="B2" s="75"/>
      <c r="C2" s="75"/>
      <c r="F2" s="77"/>
      <c r="G2" s="77"/>
      <c r="I2" s="79"/>
      <c r="J2" s="79"/>
      <c r="K2" s="79"/>
      <c r="L2" s="79"/>
      <c r="HS2" s="78" t="s">
        <v>1</v>
      </c>
    </row>
    <row r="3" spans="1:227" s="76" customFormat="1" ht="15" hidden="1" customHeight="1">
      <c r="A3" s="444"/>
      <c r="B3" s="75"/>
      <c r="C3" s="75"/>
      <c r="F3" s="77"/>
      <c r="G3" s="77"/>
      <c r="I3" s="79"/>
      <c r="J3" s="79"/>
      <c r="K3" s="79"/>
      <c r="L3" s="79"/>
      <c r="HS3" s="78" t="s">
        <v>2</v>
      </c>
    </row>
    <row r="4" spans="1:227" s="76" customFormat="1" hidden="1">
      <c r="A4" s="445"/>
      <c r="B4" s="75"/>
      <c r="C4" s="75"/>
      <c r="F4" s="77"/>
      <c r="G4" s="77"/>
      <c r="I4" s="79"/>
      <c r="J4" s="79"/>
      <c r="K4" s="79"/>
      <c r="L4" s="79"/>
      <c r="HS4" s="78" t="s">
        <v>3</v>
      </c>
    </row>
    <row r="5" spans="1:227" s="76" customFormat="1" ht="15" hidden="1" customHeight="1">
      <c r="A5" s="446" t="s">
        <v>4</v>
      </c>
      <c r="B5" s="75"/>
      <c r="C5" s="75"/>
      <c r="F5" s="77"/>
      <c r="G5" s="77"/>
      <c r="I5" s="79"/>
      <c r="J5" s="79"/>
      <c r="K5" s="79"/>
      <c r="L5" s="79"/>
      <c r="HS5" s="78" t="s">
        <v>5</v>
      </c>
    </row>
    <row r="6" spans="1:227" s="76" customFormat="1" ht="25.5" hidden="1" customHeight="1">
      <c r="A6" s="446" t="s">
        <v>6</v>
      </c>
      <c r="B6" s="75"/>
      <c r="C6" s="75"/>
      <c r="F6" s="77"/>
      <c r="G6" s="77"/>
      <c r="I6" s="79"/>
      <c r="J6" s="79"/>
      <c r="K6" s="79"/>
      <c r="L6" s="79"/>
      <c r="HS6" s="78" t="s">
        <v>7</v>
      </c>
    </row>
    <row r="7" spans="1:227" s="76" customFormat="1" hidden="1">
      <c r="A7" s="446"/>
      <c r="B7" s="75"/>
      <c r="C7" s="75"/>
      <c r="F7" s="77"/>
      <c r="G7" s="77"/>
      <c r="I7" s="79"/>
      <c r="J7" s="79"/>
      <c r="K7" s="79"/>
      <c r="L7" s="79"/>
      <c r="HS7" s="78" t="s">
        <v>8</v>
      </c>
    </row>
    <row r="8" spans="1:227" s="76" customFormat="1" ht="129" customHeight="1">
      <c r="A8" s="447" t="s">
        <v>753</v>
      </c>
      <c r="B8" s="447"/>
      <c r="C8" s="447"/>
      <c r="D8" s="447"/>
      <c r="E8" s="447"/>
      <c r="F8" s="447"/>
      <c r="G8" s="447"/>
      <c r="H8" s="447"/>
      <c r="I8" s="447"/>
      <c r="J8" s="447"/>
      <c r="K8" s="447"/>
      <c r="L8" s="447"/>
      <c r="M8" s="447"/>
      <c r="N8" s="447"/>
      <c r="O8" s="447"/>
      <c r="P8" s="447"/>
      <c r="Q8" s="447"/>
      <c r="R8" s="447"/>
      <c r="S8" s="447"/>
      <c r="T8" s="447"/>
      <c r="U8" s="447"/>
      <c r="V8" s="447"/>
      <c r="W8" s="447"/>
      <c r="X8" s="447"/>
      <c r="Y8" s="447"/>
      <c r="Z8" s="447"/>
      <c r="HS8" s="78"/>
    </row>
    <row r="9" spans="1:227" s="76" customFormat="1">
      <c r="A9" s="446"/>
      <c r="B9" s="75"/>
      <c r="C9" s="75"/>
      <c r="E9" s="79"/>
      <c r="F9" s="77"/>
      <c r="G9" s="77"/>
      <c r="I9" s="79"/>
      <c r="J9" s="79"/>
      <c r="K9" s="79"/>
      <c r="L9" s="79"/>
      <c r="HS9" s="78"/>
    </row>
    <row r="10" spans="1:227" s="56" customFormat="1" ht="63.75" customHeight="1">
      <c r="A10" s="381" t="s">
        <v>9</v>
      </c>
      <c r="B10" s="381" t="s">
        <v>10</v>
      </c>
      <c r="C10" s="381" t="s">
        <v>11</v>
      </c>
      <c r="D10" s="381" t="s">
        <v>12</v>
      </c>
      <c r="E10" s="381" t="s">
        <v>13</v>
      </c>
      <c r="F10" s="381" t="s">
        <v>14</v>
      </c>
      <c r="G10" s="381" t="s">
        <v>15</v>
      </c>
      <c r="H10" s="381" t="s">
        <v>16</v>
      </c>
      <c r="I10" s="381" t="s">
        <v>749</v>
      </c>
      <c r="J10" s="376" t="s">
        <v>754</v>
      </c>
      <c r="K10" s="376" t="s">
        <v>755</v>
      </c>
      <c r="L10" s="376" t="s">
        <v>756</v>
      </c>
      <c r="M10" s="381" t="s">
        <v>17</v>
      </c>
      <c r="N10" s="381" t="s">
        <v>18</v>
      </c>
      <c r="O10" s="381"/>
      <c r="P10" s="381"/>
      <c r="Q10" s="381"/>
      <c r="R10" s="381"/>
      <c r="S10" s="381"/>
      <c r="T10" s="381"/>
      <c r="U10" s="381"/>
      <c r="V10" s="381"/>
      <c r="W10" s="381"/>
      <c r="X10" s="381"/>
      <c r="Y10" s="381"/>
      <c r="Z10" s="448" t="s">
        <v>19</v>
      </c>
      <c r="HS10" s="80" t="s">
        <v>20</v>
      </c>
    </row>
    <row r="11" spans="1:227" s="56" customFormat="1" ht="72.75" customHeight="1">
      <c r="A11" s="381"/>
      <c r="B11" s="381"/>
      <c r="C11" s="381"/>
      <c r="D11" s="381"/>
      <c r="E11" s="381"/>
      <c r="F11" s="381"/>
      <c r="G11" s="381"/>
      <c r="H11" s="381"/>
      <c r="I11" s="381"/>
      <c r="J11" s="377"/>
      <c r="K11" s="377"/>
      <c r="L11" s="377"/>
      <c r="M11" s="381"/>
      <c r="N11" s="113" t="s">
        <v>21</v>
      </c>
      <c r="O11" s="113" t="s">
        <v>22</v>
      </c>
      <c r="P11" s="113" t="s">
        <v>23</v>
      </c>
      <c r="Q11" s="113" t="s">
        <v>24</v>
      </c>
      <c r="R11" s="113" t="s">
        <v>23</v>
      </c>
      <c r="S11" s="113" t="s">
        <v>25</v>
      </c>
      <c r="T11" s="113" t="s">
        <v>25</v>
      </c>
      <c r="U11" s="113" t="s">
        <v>24</v>
      </c>
      <c r="V11" s="113" t="s">
        <v>26</v>
      </c>
      <c r="W11" s="113" t="s">
        <v>27</v>
      </c>
      <c r="X11" s="113" t="s">
        <v>28</v>
      </c>
      <c r="Y11" s="113" t="s">
        <v>29</v>
      </c>
      <c r="Z11" s="448"/>
      <c r="HS11" s="80" t="s">
        <v>30</v>
      </c>
    </row>
    <row r="12" spans="1:227" s="62" customFormat="1">
      <c r="A12" s="449"/>
      <c r="B12" s="449"/>
      <c r="C12" s="449"/>
      <c r="D12" s="449"/>
      <c r="E12" s="449"/>
      <c r="F12" s="449"/>
      <c r="G12" s="449"/>
      <c r="H12" s="449"/>
      <c r="I12" s="449"/>
      <c r="J12" s="449"/>
      <c r="K12" s="449"/>
      <c r="L12" s="449"/>
      <c r="M12" s="449"/>
      <c r="N12" s="450"/>
      <c r="O12" s="450"/>
      <c r="P12" s="450"/>
      <c r="Q12" s="450"/>
      <c r="R12" s="450"/>
      <c r="S12" s="450"/>
      <c r="T12" s="450"/>
      <c r="U12" s="450"/>
      <c r="V12" s="450"/>
      <c r="W12" s="450"/>
      <c r="X12" s="450"/>
      <c r="Y12" s="450"/>
      <c r="Z12" s="451"/>
      <c r="HS12" s="85"/>
    </row>
    <row r="13" spans="1:227" s="62" customFormat="1" ht="117" customHeight="1">
      <c r="A13" s="449" t="s">
        <v>757</v>
      </c>
      <c r="B13" s="449" t="s">
        <v>183</v>
      </c>
      <c r="C13" s="449" t="s">
        <v>758</v>
      </c>
      <c r="D13" s="452">
        <v>71122</v>
      </c>
      <c r="E13" s="449" t="s">
        <v>517</v>
      </c>
      <c r="F13" s="449"/>
      <c r="G13" s="449"/>
      <c r="H13" s="449" t="s">
        <v>507</v>
      </c>
      <c r="I13" s="449">
        <f>((1701071315.74-85000000)*4/1000)</f>
        <v>6464285.26296</v>
      </c>
      <c r="J13" s="449">
        <v>49530</v>
      </c>
      <c r="K13" s="449"/>
      <c r="L13" s="449">
        <f>+I13+J13-K13</f>
        <v>6513815.26296</v>
      </c>
      <c r="M13" s="449" t="s">
        <v>557</v>
      </c>
      <c r="N13" s="105"/>
      <c r="O13" s="105"/>
      <c r="P13" s="105"/>
      <c r="Q13" s="105"/>
      <c r="R13" s="105"/>
      <c r="S13" s="105"/>
      <c r="T13" s="105"/>
      <c r="U13" s="105"/>
      <c r="V13" s="105" t="s">
        <v>478</v>
      </c>
      <c r="W13" s="105" t="s">
        <v>478</v>
      </c>
      <c r="X13" s="105" t="s">
        <v>478</v>
      </c>
      <c r="Y13" s="105" t="s">
        <v>478</v>
      </c>
      <c r="Z13" s="449" t="s">
        <v>759</v>
      </c>
      <c r="HS13" s="85"/>
    </row>
    <row r="14" spans="1:227" s="62" customFormat="1" hidden="1">
      <c r="A14" s="453"/>
      <c r="B14" s="356"/>
      <c r="C14" s="24"/>
      <c r="D14" s="25"/>
      <c r="E14" s="355"/>
      <c r="F14" s="454"/>
      <c r="G14" s="454"/>
      <c r="H14" s="455"/>
      <c r="I14" s="456"/>
      <c r="J14" s="456"/>
      <c r="K14" s="456"/>
      <c r="L14" s="456" t="s">
        <v>760</v>
      </c>
      <c r="M14" s="454"/>
      <c r="N14" s="357"/>
      <c r="O14" s="357"/>
      <c r="P14" s="357"/>
      <c r="Q14" s="357"/>
      <c r="R14" s="357"/>
      <c r="S14" s="357"/>
      <c r="T14" s="357"/>
      <c r="U14" s="357"/>
      <c r="V14" s="357"/>
      <c r="W14" s="357"/>
      <c r="X14" s="357"/>
      <c r="Y14" s="357"/>
      <c r="Z14" s="451"/>
      <c r="HS14" s="85"/>
    </row>
    <row r="15" spans="1:227" s="62" customFormat="1" hidden="1">
      <c r="A15" s="453"/>
      <c r="B15" s="356"/>
      <c r="C15" s="24"/>
      <c r="D15" s="25"/>
      <c r="E15" s="355"/>
      <c r="F15" s="454"/>
      <c r="G15" s="454"/>
      <c r="H15" s="455"/>
      <c r="I15" s="456"/>
      <c r="J15" s="456"/>
      <c r="K15" s="456"/>
      <c r="L15" s="456"/>
      <c r="M15" s="454"/>
      <c r="N15" s="357"/>
      <c r="O15" s="357"/>
      <c r="P15" s="357"/>
      <c r="Q15" s="357"/>
      <c r="R15" s="357"/>
      <c r="S15" s="357"/>
      <c r="T15" s="357"/>
      <c r="U15" s="357"/>
      <c r="V15" s="357"/>
      <c r="W15" s="357"/>
      <c r="X15" s="357"/>
      <c r="Y15" s="357"/>
      <c r="Z15" s="451"/>
      <c r="HS15" s="85"/>
    </row>
    <row r="16" spans="1:227" s="62" customFormat="1" hidden="1">
      <c r="A16" s="103"/>
      <c r="B16" s="356"/>
      <c r="C16" s="24"/>
      <c r="D16" s="25"/>
      <c r="E16" s="355"/>
      <c r="F16" s="457"/>
      <c r="G16" s="458"/>
      <c r="H16" s="459"/>
      <c r="I16" s="456"/>
      <c r="J16" s="456"/>
      <c r="K16" s="456"/>
      <c r="L16" s="456"/>
      <c r="M16" s="112"/>
      <c r="N16" s="105"/>
      <c r="O16" s="105"/>
      <c r="P16" s="105"/>
      <c r="Q16" s="105"/>
      <c r="R16" s="105"/>
      <c r="S16" s="105"/>
      <c r="T16" s="105"/>
      <c r="U16" s="105"/>
      <c r="V16" s="105"/>
      <c r="W16" s="105"/>
      <c r="X16" s="105"/>
      <c r="Y16" s="105"/>
      <c r="Z16" s="112"/>
      <c r="HS16" s="85"/>
    </row>
    <row r="17" spans="1:227" s="62" customFormat="1" hidden="1">
      <c r="A17" s="312"/>
      <c r="B17" s="356"/>
      <c r="C17" s="24"/>
      <c r="D17" s="25"/>
      <c r="E17" s="355"/>
      <c r="F17" s="457"/>
      <c r="G17" s="458"/>
      <c r="H17" s="459"/>
      <c r="I17" s="456"/>
      <c r="J17" s="456"/>
      <c r="K17" s="456"/>
      <c r="L17" s="456"/>
      <c r="M17" s="112"/>
      <c r="N17" s="105"/>
      <c r="O17" s="105"/>
      <c r="P17" s="105"/>
      <c r="Q17" s="105"/>
      <c r="R17" s="105"/>
      <c r="S17" s="105"/>
      <c r="T17" s="105"/>
      <c r="U17" s="105"/>
      <c r="V17" s="105"/>
      <c r="W17" s="105"/>
      <c r="X17" s="105"/>
      <c r="Y17" s="105"/>
      <c r="Z17" s="112"/>
      <c r="HS17" s="85"/>
    </row>
    <row r="18" spans="1:227" s="62" customFormat="1" hidden="1">
      <c r="A18" s="24"/>
      <c r="B18" s="356"/>
      <c r="C18" s="24"/>
      <c r="D18" s="25"/>
      <c r="E18" s="355"/>
      <c r="F18" s="457"/>
      <c r="G18" s="458"/>
      <c r="H18" s="459"/>
      <c r="I18" s="456"/>
      <c r="J18" s="456"/>
      <c r="K18" s="456"/>
      <c r="L18" s="456"/>
      <c r="M18" s="112"/>
      <c r="N18" s="105"/>
      <c r="O18" s="105"/>
      <c r="P18" s="105"/>
      <c r="Q18" s="105"/>
      <c r="R18" s="105"/>
      <c r="S18" s="105"/>
      <c r="T18" s="105"/>
      <c r="U18" s="105"/>
      <c r="V18" s="105"/>
      <c r="W18" s="105"/>
      <c r="X18" s="105"/>
      <c r="Y18" s="105"/>
      <c r="Z18" s="112"/>
      <c r="HS18" s="85"/>
    </row>
    <row r="19" spans="1:227" s="62" customFormat="1" hidden="1">
      <c r="A19" s="69"/>
      <c r="B19" s="356"/>
      <c r="C19" s="24"/>
      <c r="D19" s="25"/>
      <c r="E19" s="355"/>
      <c r="F19" s="457"/>
      <c r="G19" s="458"/>
      <c r="H19" s="459"/>
      <c r="I19" s="456"/>
      <c r="J19" s="456"/>
      <c r="K19" s="456"/>
      <c r="L19" s="456"/>
      <c r="M19" s="112"/>
      <c r="N19" s="105"/>
      <c r="O19" s="105"/>
      <c r="P19" s="105"/>
      <c r="Q19" s="105"/>
      <c r="R19" s="105"/>
      <c r="S19" s="105"/>
      <c r="T19" s="105"/>
      <c r="U19" s="105"/>
      <c r="V19" s="105"/>
      <c r="W19" s="105"/>
      <c r="X19" s="105"/>
      <c r="Y19" s="105"/>
      <c r="Z19" s="112"/>
      <c r="HS19" s="85"/>
    </row>
    <row r="20" spans="1:227" s="62" customFormat="1" hidden="1">
      <c r="A20" s="311"/>
      <c r="B20" s="356"/>
      <c r="C20" s="24"/>
      <c r="D20" s="25"/>
      <c r="E20" s="355"/>
      <c r="F20" s="124"/>
      <c r="G20" s="124"/>
      <c r="H20" s="162"/>
      <c r="I20" s="456"/>
      <c r="J20" s="456"/>
      <c r="K20" s="456"/>
      <c r="L20" s="456"/>
      <c r="M20" s="162"/>
      <c r="N20" s="357"/>
      <c r="O20" s="357"/>
      <c r="P20" s="357"/>
      <c r="Q20" s="357"/>
      <c r="R20" s="357"/>
      <c r="S20" s="357"/>
      <c r="T20" s="357"/>
      <c r="U20" s="357"/>
      <c r="V20" s="357"/>
      <c r="W20" s="357"/>
      <c r="X20" s="357"/>
      <c r="Y20" s="357"/>
      <c r="Z20" s="460"/>
      <c r="HS20" s="85"/>
    </row>
    <row r="21" spans="1:227" s="62" customFormat="1" hidden="1">
      <c r="A21" s="24"/>
      <c r="B21" s="356"/>
      <c r="C21" s="24"/>
      <c r="D21" s="25"/>
      <c r="E21" s="355"/>
      <c r="F21" s="457"/>
      <c r="G21" s="458"/>
      <c r="H21" s="459"/>
      <c r="I21" s="456"/>
      <c r="J21" s="456"/>
      <c r="K21" s="456"/>
      <c r="L21" s="456"/>
      <c r="M21" s="112"/>
      <c r="N21" s="105"/>
      <c r="O21" s="105"/>
      <c r="P21" s="105"/>
      <c r="Q21" s="105"/>
      <c r="R21" s="105"/>
      <c r="S21" s="105"/>
      <c r="T21" s="105"/>
      <c r="U21" s="105"/>
      <c r="V21" s="105"/>
      <c r="W21" s="105"/>
      <c r="X21" s="105"/>
      <c r="Y21" s="105"/>
      <c r="Z21" s="112"/>
      <c r="HS21" s="85"/>
    </row>
    <row r="22" spans="1:227" s="62" customFormat="1" hidden="1">
      <c r="A22" s="103"/>
      <c r="B22" s="24"/>
      <c r="C22" s="355"/>
      <c r="D22" s="25"/>
      <c r="E22" s="355"/>
      <c r="F22" s="126"/>
      <c r="G22" s="126"/>
      <c r="H22" s="459"/>
      <c r="I22" s="456"/>
      <c r="J22" s="456"/>
      <c r="K22" s="456"/>
      <c r="L22" s="456"/>
      <c r="M22" s="112"/>
      <c r="N22" s="105"/>
      <c r="O22" s="105"/>
      <c r="P22" s="105"/>
      <c r="Q22" s="105"/>
      <c r="R22" s="105"/>
      <c r="S22" s="105"/>
      <c r="T22" s="105"/>
      <c r="U22" s="105"/>
      <c r="V22" s="105"/>
      <c r="W22" s="105"/>
      <c r="X22" s="105"/>
      <c r="Y22" s="105"/>
      <c r="Z22" s="461"/>
      <c r="HS22" s="85"/>
    </row>
    <row r="23" spans="1:227" s="62" customFormat="1" hidden="1">
      <c r="A23" s="24"/>
      <c r="B23" s="24"/>
      <c r="C23" s="355"/>
      <c r="D23" s="25"/>
      <c r="E23" s="355"/>
      <c r="F23" s="126"/>
      <c r="G23" s="126"/>
      <c r="H23" s="459"/>
      <c r="I23" s="456"/>
      <c r="J23" s="456"/>
      <c r="K23" s="456"/>
      <c r="L23" s="456"/>
      <c r="M23" s="112"/>
      <c r="N23" s="105"/>
      <c r="O23" s="105"/>
      <c r="P23" s="105"/>
      <c r="Q23" s="105"/>
      <c r="R23" s="105"/>
      <c r="S23" s="105"/>
      <c r="T23" s="105"/>
      <c r="U23" s="105"/>
      <c r="V23" s="105"/>
      <c r="W23" s="105"/>
      <c r="X23" s="105"/>
      <c r="Y23" s="105"/>
      <c r="Z23" s="461"/>
      <c r="HS23" s="85"/>
    </row>
    <row r="24" spans="1:227" s="62" customFormat="1" hidden="1">
      <c r="A24" s="128"/>
      <c r="B24" s="24"/>
      <c r="C24" s="355"/>
      <c r="D24" s="25"/>
      <c r="E24" s="355"/>
      <c r="F24" s="126"/>
      <c r="G24" s="126"/>
      <c r="H24" s="459"/>
      <c r="I24" s="456"/>
      <c r="J24" s="456"/>
      <c r="K24" s="456"/>
      <c r="L24" s="456"/>
      <c r="M24" s="112"/>
      <c r="N24" s="105"/>
      <c r="O24" s="105"/>
      <c r="P24" s="105"/>
      <c r="Q24" s="105"/>
      <c r="R24" s="105"/>
      <c r="S24" s="105"/>
      <c r="T24" s="105"/>
      <c r="U24" s="105"/>
      <c r="V24" s="105"/>
      <c r="W24" s="105"/>
      <c r="X24" s="105"/>
      <c r="Y24" s="105"/>
      <c r="Z24" s="461"/>
      <c r="HS24" s="85"/>
    </row>
    <row r="25" spans="1:227" s="62" customFormat="1" hidden="1">
      <c r="A25" s="103"/>
      <c r="B25" s="129"/>
      <c r="C25" s="355"/>
      <c r="D25" s="25"/>
      <c r="E25" s="355"/>
      <c r="F25" s="458"/>
      <c r="G25" s="457"/>
      <c r="H25" s="459"/>
      <c r="I25" s="456"/>
      <c r="J25" s="456"/>
      <c r="K25" s="456"/>
      <c r="L25" s="456"/>
      <c r="M25" s="112"/>
      <c r="N25" s="105"/>
      <c r="O25" s="105"/>
      <c r="P25" s="105"/>
      <c r="Q25" s="105"/>
      <c r="R25" s="105"/>
      <c r="S25" s="105"/>
      <c r="T25" s="105"/>
      <c r="U25" s="105"/>
      <c r="V25" s="105"/>
      <c r="W25" s="105"/>
      <c r="X25" s="105"/>
      <c r="Y25" s="105"/>
      <c r="Z25" s="112"/>
      <c r="HS25" s="85"/>
    </row>
    <row r="26" spans="1:227" s="62" customFormat="1" hidden="1">
      <c r="A26" s="103"/>
      <c r="B26" s="129"/>
      <c r="C26" s="355"/>
      <c r="D26" s="25"/>
      <c r="E26" s="355"/>
      <c r="F26" s="462"/>
      <c r="G26" s="463"/>
      <c r="H26" s="464"/>
      <c r="I26" s="456"/>
      <c r="J26" s="456"/>
      <c r="K26" s="456"/>
      <c r="L26" s="456"/>
      <c r="M26" s="171"/>
      <c r="N26" s="133"/>
      <c r="O26" s="133"/>
      <c r="P26" s="133"/>
      <c r="Q26" s="133"/>
      <c r="R26" s="133"/>
      <c r="S26" s="133"/>
      <c r="T26" s="133"/>
      <c r="U26" s="133"/>
      <c r="V26" s="133"/>
      <c r="W26" s="133"/>
      <c r="X26" s="133"/>
      <c r="Y26" s="133"/>
      <c r="Z26" s="465"/>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7"/>
    </row>
    <row r="27" spans="1:227" s="62" customFormat="1" hidden="1">
      <c r="A27" s="103"/>
      <c r="B27" s="129"/>
      <c r="C27" s="355"/>
      <c r="D27" s="25"/>
      <c r="E27" s="355"/>
      <c r="F27" s="457"/>
      <c r="G27" s="458"/>
      <c r="H27" s="459"/>
      <c r="I27" s="456"/>
      <c r="J27" s="456"/>
      <c r="K27" s="456"/>
      <c r="L27" s="456"/>
      <c r="M27" s="112"/>
      <c r="N27" s="105"/>
      <c r="O27" s="105"/>
      <c r="P27" s="105"/>
      <c r="Q27" s="105"/>
      <c r="R27" s="105"/>
      <c r="S27" s="105"/>
      <c r="T27" s="105"/>
      <c r="U27" s="105"/>
      <c r="V27" s="105"/>
      <c r="W27" s="105"/>
      <c r="X27" s="105"/>
      <c r="Y27" s="105"/>
      <c r="Z27" s="112"/>
      <c r="HS27" s="85"/>
    </row>
    <row r="28" spans="1:227" s="62" customFormat="1" hidden="1">
      <c r="A28" s="24"/>
      <c r="B28" s="129"/>
      <c r="C28" s="355"/>
      <c r="D28" s="25"/>
      <c r="E28" s="355"/>
      <c r="F28" s="457"/>
      <c r="G28" s="458"/>
      <c r="H28" s="459"/>
      <c r="I28" s="456"/>
      <c r="J28" s="456"/>
      <c r="K28" s="456"/>
      <c r="L28" s="456"/>
      <c r="M28" s="112"/>
      <c r="N28" s="105"/>
      <c r="O28" s="105"/>
      <c r="P28" s="105"/>
      <c r="Q28" s="105"/>
      <c r="R28" s="105"/>
      <c r="S28" s="105"/>
      <c r="T28" s="105"/>
      <c r="U28" s="105"/>
      <c r="V28" s="105"/>
      <c r="W28" s="105"/>
      <c r="X28" s="105"/>
      <c r="Y28" s="105"/>
      <c r="Z28" s="461"/>
      <c r="HS28" s="85"/>
    </row>
    <row r="29" spans="1:227" s="62" customFormat="1" hidden="1">
      <c r="A29" s="24"/>
      <c r="B29" s="129"/>
      <c r="C29" s="355"/>
      <c r="D29" s="25"/>
      <c r="E29" s="355"/>
      <c r="F29" s="457"/>
      <c r="G29" s="458"/>
      <c r="H29" s="459"/>
      <c r="I29" s="456"/>
      <c r="J29" s="456"/>
      <c r="K29" s="456"/>
      <c r="L29" s="456"/>
      <c r="M29" s="112"/>
      <c r="N29" s="105"/>
      <c r="O29" s="105"/>
      <c r="P29" s="105"/>
      <c r="Q29" s="105"/>
      <c r="R29" s="105"/>
      <c r="S29" s="105"/>
      <c r="T29" s="105"/>
      <c r="U29" s="105"/>
      <c r="V29" s="105"/>
      <c r="W29" s="105"/>
      <c r="X29" s="105"/>
      <c r="Y29" s="105"/>
      <c r="Z29" s="461"/>
      <c r="HS29" s="85"/>
    </row>
    <row r="30" spans="1:227" s="66" customFormat="1" hidden="1">
      <c r="A30" s="24"/>
      <c r="B30" s="129"/>
      <c r="C30" s="355"/>
      <c r="D30" s="25"/>
      <c r="E30" s="355"/>
      <c r="F30" s="457"/>
      <c r="G30" s="458"/>
      <c r="H30" s="459"/>
      <c r="I30" s="456"/>
      <c r="J30" s="456"/>
      <c r="K30" s="456"/>
      <c r="L30" s="456"/>
      <c r="M30" s="112"/>
      <c r="N30" s="105"/>
      <c r="O30" s="105"/>
      <c r="P30" s="105"/>
      <c r="Q30" s="105"/>
      <c r="R30" s="105"/>
      <c r="S30" s="105"/>
      <c r="T30" s="105"/>
      <c r="U30" s="105"/>
      <c r="V30" s="105"/>
      <c r="W30" s="105"/>
      <c r="X30" s="105"/>
      <c r="Y30" s="105"/>
      <c r="Z30" s="461"/>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85"/>
    </row>
    <row r="31" spans="1:227" s="62" customFormat="1" hidden="1">
      <c r="A31" s="24"/>
      <c r="B31" s="129"/>
      <c r="C31" s="355"/>
      <c r="D31" s="25"/>
      <c r="E31" s="355"/>
      <c r="F31" s="457"/>
      <c r="G31" s="458"/>
      <c r="H31" s="459"/>
      <c r="I31" s="135"/>
      <c r="J31" s="135"/>
      <c r="K31" s="135"/>
      <c r="L31" s="135"/>
      <c r="M31" s="112"/>
      <c r="N31" s="105"/>
      <c r="O31" s="105"/>
      <c r="P31" s="105"/>
      <c r="Q31" s="105"/>
      <c r="R31" s="105"/>
      <c r="S31" s="105"/>
      <c r="T31" s="105"/>
      <c r="U31" s="105"/>
      <c r="V31" s="105"/>
      <c r="W31" s="105"/>
      <c r="X31" s="105"/>
      <c r="Y31" s="105"/>
      <c r="Z31" s="461"/>
      <c r="HS31" s="85"/>
    </row>
    <row r="32" spans="1:227" s="62" customFormat="1" hidden="1">
      <c r="A32" s="24"/>
      <c r="B32" s="129"/>
      <c r="C32" s="355"/>
      <c r="D32" s="25"/>
      <c r="E32" s="355"/>
      <c r="F32" s="457"/>
      <c r="G32" s="458"/>
      <c r="H32" s="459"/>
      <c r="I32" s="456"/>
      <c r="J32" s="456"/>
      <c r="K32" s="456"/>
      <c r="L32" s="456"/>
      <c r="M32" s="112"/>
      <c r="N32" s="105"/>
      <c r="O32" s="105"/>
      <c r="P32" s="105"/>
      <c r="Q32" s="105"/>
      <c r="R32" s="105"/>
      <c r="S32" s="105"/>
      <c r="T32" s="105"/>
      <c r="U32" s="105"/>
      <c r="V32" s="105"/>
      <c r="W32" s="105"/>
      <c r="X32" s="105"/>
      <c r="Y32" s="105"/>
      <c r="Z32" s="461"/>
      <c r="HS32" s="85"/>
    </row>
    <row r="33" spans="1:227" s="62" customFormat="1" hidden="1">
      <c r="A33" s="103"/>
      <c r="B33" s="129"/>
      <c r="C33" s="355"/>
      <c r="D33" s="25"/>
      <c r="E33" s="355"/>
      <c r="F33" s="457"/>
      <c r="G33" s="458"/>
      <c r="H33" s="459"/>
      <c r="I33" s="456"/>
      <c r="J33" s="456"/>
      <c r="K33" s="456"/>
      <c r="L33" s="456"/>
      <c r="M33" s="112"/>
      <c r="N33" s="105"/>
      <c r="O33" s="105"/>
      <c r="P33" s="105"/>
      <c r="Q33" s="105"/>
      <c r="R33" s="105"/>
      <c r="S33" s="105"/>
      <c r="T33" s="105"/>
      <c r="U33" s="105"/>
      <c r="V33" s="105"/>
      <c r="W33" s="105"/>
      <c r="X33" s="105"/>
      <c r="Y33" s="105"/>
      <c r="Z33" s="461"/>
      <c r="HS33" s="85"/>
    </row>
    <row r="34" spans="1:227" s="62" customFormat="1" hidden="1">
      <c r="A34" s="136"/>
      <c r="B34" s="24"/>
      <c r="C34" s="355"/>
      <c r="D34" s="25"/>
      <c r="E34" s="355"/>
      <c r="F34" s="462"/>
      <c r="G34" s="463"/>
      <c r="H34" s="464"/>
      <c r="I34" s="456"/>
      <c r="J34" s="456"/>
      <c r="K34" s="456"/>
      <c r="L34" s="456"/>
      <c r="M34" s="171"/>
      <c r="N34" s="105"/>
      <c r="O34" s="105"/>
      <c r="P34" s="105"/>
      <c r="Q34" s="105"/>
      <c r="R34" s="105"/>
      <c r="S34" s="105"/>
      <c r="T34" s="105"/>
      <c r="U34" s="105"/>
      <c r="V34" s="105"/>
      <c r="W34" s="105"/>
      <c r="X34" s="105"/>
      <c r="Y34" s="105"/>
      <c r="Z34" s="137"/>
      <c r="HS34" s="85"/>
    </row>
    <row r="35" spans="1:227" s="62" customFormat="1" hidden="1">
      <c r="A35" s="24"/>
      <c r="B35" s="24"/>
      <c r="C35" s="355"/>
      <c r="D35" s="25"/>
      <c r="E35" s="355"/>
      <c r="F35" s="457"/>
      <c r="G35" s="458"/>
      <c r="H35" s="459"/>
      <c r="I35" s="456"/>
      <c r="J35" s="456"/>
      <c r="K35" s="456"/>
      <c r="L35" s="456"/>
      <c r="M35" s="112"/>
      <c r="N35" s="105"/>
      <c r="O35" s="105"/>
      <c r="P35" s="105"/>
      <c r="Q35" s="105"/>
      <c r="R35" s="105"/>
      <c r="S35" s="105"/>
      <c r="T35" s="105"/>
      <c r="U35" s="105"/>
      <c r="V35" s="105"/>
      <c r="W35" s="105"/>
      <c r="X35" s="105"/>
      <c r="Y35" s="105"/>
      <c r="Z35" s="112"/>
      <c r="HS35" s="85"/>
    </row>
    <row r="36" spans="1:227" s="62" customFormat="1" hidden="1">
      <c r="A36" s="136"/>
      <c r="B36" s="24"/>
      <c r="C36" s="355"/>
      <c r="D36" s="25"/>
      <c r="E36" s="355"/>
      <c r="F36" s="462"/>
      <c r="G36" s="463"/>
      <c r="H36" s="464"/>
      <c r="I36" s="456"/>
      <c r="J36" s="456"/>
      <c r="K36" s="456"/>
      <c r="L36" s="456"/>
      <c r="M36" s="171"/>
      <c r="N36" s="105"/>
      <c r="O36" s="105"/>
      <c r="P36" s="105"/>
      <c r="Q36" s="105"/>
      <c r="R36" s="105"/>
      <c r="S36" s="105"/>
      <c r="T36" s="105"/>
      <c r="U36" s="105"/>
      <c r="V36" s="105"/>
      <c r="W36" s="105"/>
      <c r="X36" s="105"/>
      <c r="Y36" s="105"/>
      <c r="Z36" s="112"/>
      <c r="HS36" s="85"/>
    </row>
    <row r="37" spans="1:227" s="66" customFormat="1" hidden="1">
      <c r="A37" s="136"/>
      <c r="B37" s="24"/>
      <c r="C37" s="355"/>
      <c r="D37" s="25"/>
      <c r="E37" s="355"/>
      <c r="F37" s="462"/>
      <c r="G37" s="463"/>
      <c r="H37" s="464"/>
      <c r="I37" s="456"/>
      <c r="J37" s="456"/>
      <c r="K37" s="456"/>
      <c r="L37" s="456"/>
      <c r="M37" s="171"/>
      <c r="N37" s="138"/>
      <c r="O37" s="138"/>
      <c r="P37" s="138"/>
      <c r="Q37" s="138"/>
      <c r="R37" s="138"/>
      <c r="S37" s="138"/>
      <c r="T37" s="138"/>
      <c r="U37" s="138"/>
      <c r="V37" s="138"/>
      <c r="W37" s="138"/>
      <c r="X37" s="138"/>
      <c r="Y37" s="138"/>
      <c r="Z37" s="139"/>
      <c r="HS37" s="67"/>
    </row>
    <row r="38" spans="1:227" s="62" customFormat="1" hidden="1">
      <c r="A38" s="103"/>
      <c r="B38" s="356"/>
      <c r="C38" s="355"/>
      <c r="D38" s="25"/>
      <c r="E38" s="355"/>
      <c r="F38" s="457"/>
      <c r="G38" s="458"/>
      <c r="H38" s="459"/>
      <c r="I38" s="456"/>
      <c r="J38" s="456"/>
      <c r="K38" s="456"/>
      <c r="L38" s="456"/>
      <c r="M38" s="112"/>
      <c r="N38" s="105"/>
      <c r="O38" s="105"/>
      <c r="P38" s="105"/>
      <c r="Q38" s="105"/>
      <c r="R38" s="105"/>
      <c r="S38" s="105"/>
      <c r="T38" s="105"/>
      <c r="U38" s="105"/>
      <c r="V38" s="105"/>
      <c r="W38" s="105"/>
      <c r="X38" s="105"/>
      <c r="Y38" s="105"/>
      <c r="Z38" s="461"/>
      <c r="HS38" s="85"/>
    </row>
    <row r="39" spans="1:227" s="62" customFormat="1" hidden="1">
      <c r="A39" s="103"/>
      <c r="B39" s="356"/>
      <c r="C39" s="69"/>
      <c r="D39" s="25"/>
      <c r="E39" s="355"/>
      <c r="F39" s="457"/>
      <c r="G39" s="458"/>
      <c r="H39" s="459"/>
      <c r="I39" s="456"/>
      <c r="J39" s="456"/>
      <c r="K39" s="456"/>
      <c r="L39" s="456"/>
      <c r="M39" s="112"/>
      <c r="N39" s="105"/>
      <c r="O39" s="105"/>
      <c r="P39" s="105"/>
      <c r="Q39" s="105"/>
      <c r="R39" s="105"/>
      <c r="S39" s="105"/>
      <c r="T39" s="105"/>
      <c r="U39" s="105"/>
      <c r="V39" s="105"/>
      <c r="W39" s="105"/>
      <c r="X39" s="105"/>
      <c r="Y39" s="105"/>
      <c r="Z39" s="461"/>
      <c r="HS39" s="85"/>
    </row>
    <row r="40" spans="1:227">
      <c r="A40" s="369" t="s">
        <v>69</v>
      </c>
      <c r="B40" s="371"/>
      <c r="C40" s="371"/>
      <c r="D40" s="371"/>
      <c r="E40" s="371"/>
      <c r="F40" s="371"/>
      <c r="G40" s="371"/>
      <c r="H40" s="372"/>
      <c r="I40" s="466">
        <f>SUM(I12:I39)</f>
        <v>6464285.26296</v>
      </c>
      <c r="J40" s="466"/>
      <c r="K40" s="466"/>
      <c r="L40" s="466"/>
      <c r="M40" s="467"/>
      <c r="N40" s="467"/>
      <c r="O40" s="467"/>
      <c r="P40" s="467"/>
      <c r="Q40" s="467"/>
      <c r="R40" s="467"/>
      <c r="S40" s="467"/>
      <c r="T40" s="467"/>
      <c r="U40" s="467"/>
      <c r="V40" s="467"/>
      <c r="W40" s="467"/>
      <c r="X40" s="467"/>
      <c r="Y40" s="467"/>
      <c r="Z40" s="468"/>
      <c r="HS40" s="78" t="s">
        <v>70</v>
      </c>
    </row>
    <row r="41" spans="1:227">
      <c r="F41" s="49"/>
      <c r="HS41" s="78" t="s">
        <v>71</v>
      </c>
    </row>
    <row r="42" spans="1:227">
      <c r="A42" s="470"/>
      <c r="M42" s="61"/>
      <c r="HS42" s="78" t="s">
        <v>72</v>
      </c>
    </row>
    <row r="43" spans="1:227" ht="36.75" customHeight="1">
      <c r="A43" s="471" t="s">
        <v>73</v>
      </c>
      <c r="HS43" s="78" t="s">
        <v>74</v>
      </c>
    </row>
    <row r="44" spans="1:227" ht="30">
      <c r="A44" s="472" t="s">
        <v>75</v>
      </c>
      <c r="HS44" s="78" t="s">
        <v>76</v>
      </c>
    </row>
    <row r="45" spans="1:227">
      <c r="A45" s="471" t="s">
        <v>77</v>
      </c>
      <c r="HS45" s="78" t="s">
        <v>78</v>
      </c>
    </row>
    <row r="46" spans="1:227">
      <c r="HS46" s="78" t="s">
        <v>79</v>
      </c>
    </row>
    <row r="47" spans="1:227">
      <c r="HS47" s="78" t="s">
        <v>80</v>
      </c>
    </row>
    <row r="48" spans="1:227">
      <c r="HS48" s="78" t="s">
        <v>81</v>
      </c>
    </row>
    <row r="49" spans="227:227">
      <c r="HS49" s="78" t="s">
        <v>82</v>
      </c>
    </row>
    <row r="50" spans="227:227">
      <c r="HS50" s="78" t="s">
        <v>83</v>
      </c>
    </row>
    <row r="51" spans="227:227">
      <c r="HS51" s="78" t="s">
        <v>84</v>
      </c>
    </row>
    <row r="52" spans="227:227">
      <c r="HS52" s="78" t="s">
        <v>85</v>
      </c>
    </row>
    <row r="53" spans="227:227">
      <c r="HS53" s="78" t="s">
        <v>86</v>
      </c>
    </row>
    <row r="54" spans="227:227">
      <c r="HS54" s="78" t="s">
        <v>87</v>
      </c>
    </row>
    <row r="55" spans="227:227">
      <c r="HS55" s="78" t="s">
        <v>88</v>
      </c>
    </row>
    <row r="56" spans="227:227">
      <c r="HS56" s="78" t="s">
        <v>89</v>
      </c>
    </row>
    <row r="57" spans="227:227">
      <c r="HS57" s="78" t="s">
        <v>90</v>
      </c>
    </row>
    <row r="58" spans="227:227">
      <c r="HS58" s="78" t="s">
        <v>91</v>
      </c>
    </row>
    <row r="59" spans="227:227">
      <c r="HS59" s="78" t="s">
        <v>92</v>
      </c>
    </row>
    <row r="60" spans="227:227">
      <c r="HS60" s="78" t="s">
        <v>93</v>
      </c>
    </row>
    <row r="61" spans="227:227">
      <c r="HS61" s="78" t="s">
        <v>94</v>
      </c>
    </row>
    <row r="62" spans="227:227">
      <c r="HS62" s="78" t="s">
        <v>95</v>
      </c>
    </row>
    <row r="63" spans="227:227">
      <c r="HS63" s="78" t="s">
        <v>96</v>
      </c>
    </row>
    <row r="64" spans="227:227">
      <c r="HS64" s="78" t="s">
        <v>97</v>
      </c>
    </row>
    <row r="65" spans="227:227">
      <c r="HS65" s="78" t="s">
        <v>98</v>
      </c>
    </row>
    <row r="66" spans="227:227">
      <c r="HS66" s="78" t="s">
        <v>99</v>
      </c>
    </row>
    <row r="67" spans="227:227">
      <c r="HS67" s="78" t="s">
        <v>100</v>
      </c>
    </row>
    <row r="68" spans="227:227">
      <c r="HS68" s="78" t="s">
        <v>101</v>
      </c>
    </row>
    <row r="69" spans="227:227">
      <c r="HS69" s="78" t="s">
        <v>102</v>
      </c>
    </row>
    <row r="70" spans="227:227">
      <c r="HS70" s="78" t="s">
        <v>103</v>
      </c>
    </row>
    <row r="71" spans="227:227">
      <c r="HS71" s="78" t="s">
        <v>104</v>
      </c>
    </row>
    <row r="72" spans="227:227">
      <c r="HS72" s="78" t="s">
        <v>105</v>
      </c>
    </row>
    <row r="73" spans="227:227">
      <c r="HS73" s="78" t="s">
        <v>106</v>
      </c>
    </row>
    <row r="74" spans="227:227">
      <c r="HS74" s="78" t="s">
        <v>107</v>
      </c>
    </row>
    <row r="75" spans="227:227">
      <c r="HS75" s="78" t="s">
        <v>108</v>
      </c>
    </row>
    <row r="76" spans="227:227">
      <c r="HS76" s="78" t="s">
        <v>109</v>
      </c>
    </row>
    <row r="77" spans="227:227">
      <c r="HS77" s="78" t="s">
        <v>110</v>
      </c>
    </row>
    <row r="78" spans="227:227">
      <c r="HS78" s="78" t="s">
        <v>111</v>
      </c>
    </row>
    <row r="79" spans="227:227">
      <c r="HS79" s="78" t="s">
        <v>112</v>
      </c>
    </row>
    <row r="80" spans="227:227">
      <c r="HS80" s="78" t="s">
        <v>113</v>
      </c>
    </row>
    <row r="81" spans="227:227">
      <c r="HS81" s="78" t="s">
        <v>114</v>
      </c>
    </row>
    <row r="82" spans="227:227">
      <c r="HS82" s="78" t="s">
        <v>115</v>
      </c>
    </row>
    <row r="83" spans="227:227">
      <c r="HS83" s="78" t="s">
        <v>116</v>
      </c>
    </row>
    <row r="84" spans="227:227">
      <c r="HS84" s="78" t="s">
        <v>117</v>
      </c>
    </row>
    <row r="85" spans="227:227">
      <c r="HS85" s="78" t="s">
        <v>118</v>
      </c>
    </row>
    <row r="86" spans="227:227">
      <c r="HS86" s="78" t="s">
        <v>119</v>
      </c>
    </row>
    <row r="87" spans="227:227">
      <c r="HS87" s="78" t="s">
        <v>120</v>
      </c>
    </row>
    <row r="88" spans="227:227">
      <c r="HS88" s="78" t="s">
        <v>121</v>
      </c>
    </row>
    <row r="89" spans="227:227">
      <c r="HS89" s="78" t="s">
        <v>122</v>
      </c>
    </row>
    <row r="90" spans="227:227">
      <c r="HS90" s="78" t="s">
        <v>123</v>
      </c>
    </row>
    <row r="91" spans="227:227">
      <c r="HS91" s="78" t="s">
        <v>124</v>
      </c>
    </row>
    <row r="92" spans="227:227">
      <c r="HS92" s="78" t="s">
        <v>125</v>
      </c>
    </row>
    <row r="93" spans="227:227">
      <c r="HS93" s="78" t="s">
        <v>126</v>
      </c>
    </row>
    <row r="94" spans="227:227">
      <c r="HS94" s="78" t="s">
        <v>127</v>
      </c>
    </row>
    <row r="95" spans="227:227">
      <c r="HS95" s="78" t="s">
        <v>128</v>
      </c>
    </row>
    <row r="96" spans="227:227">
      <c r="HS96" s="78" t="s">
        <v>129</v>
      </c>
    </row>
    <row r="97" spans="227:227">
      <c r="HS97" s="78" t="s">
        <v>130</v>
      </c>
    </row>
    <row r="98" spans="227:227">
      <c r="HS98" s="78" t="s">
        <v>131</v>
      </c>
    </row>
    <row r="99" spans="227:227">
      <c r="HS99" s="78" t="s">
        <v>132</v>
      </c>
    </row>
    <row r="100" spans="227:227">
      <c r="HS100" s="78" t="s">
        <v>133</v>
      </c>
    </row>
    <row r="101" spans="227:227">
      <c r="HS101" s="78" t="s">
        <v>134</v>
      </c>
    </row>
    <row r="102" spans="227:227">
      <c r="HS102" s="78" t="s">
        <v>135</v>
      </c>
    </row>
    <row r="103" spans="227:227">
      <c r="HS103" s="78" t="s">
        <v>136</v>
      </c>
    </row>
    <row r="104" spans="227:227">
      <c r="HS104" s="78" t="s">
        <v>137</v>
      </c>
    </row>
    <row r="105" spans="227:227">
      <c r="HS105" s="78" t="s">
        <v>138</v>
      </c>
    </row>
    <row r="106" spans="227:227">
      <c r="HS106" s="78" t="s">
        <v>139</v>
      </c>
    </row>
    <row r="107" spans="227:227">
      <c r="HS107" s="78" t="s">
        <v>140</v>
      </c>
    </row>
    <row r="108" spans="227:227">
      <c r="HS108" s="78" t="s">
        <v>141</v>
      </c>
    </row>
    <row r="109" spans="227:227">
      <c r="HS109" s="78" t="s">
        <v>142</v>
      </c>
    </row>
    <row r="110" spans="227:227">
      <c r="HS110" s="78" t="s">
        <v>143</v>
      </c>
    </row>
    <row r="111" spans="227:227">
      <c r="HS111" s="78" t="s">
        <v>144</v>
      </c>
    </row>
    <row r="112" spans="227:227">
      <c r="HS112" s="78" t="s">
        <v>145</v>
      </c>
    </row>
    <row r="113" spans="227:227">
      <c r="HS113" s="78" t="s">
        <v>146</v>
      </c>
    </row>
    <row r="114" spans="227:227">
      <c r="HS114" s="78" t="s">
        <v>147</v>
      </c>
    </row>
    <row r="115" spans="227:227">
      <c r="HS115" s="78" t="s">
        <v>148</v>
      </c>
    </row>
    <row r="116" spans="227:227">
      <c r="HS116" s="78" t="s">
        <v>149</v>
      </c>
    </row>
    <row r="117" spans="227:227">
      <c r="HS117" s="78" t="s">
        <v>150</v>
      </c>
    </row>
    <row r="118" spans="227:227">
      <c r="HS118" s="78" t="s">
        <v>151</v>
      </c>
    </row>
    <row r="119" spans="227:227">
      <c r="HS119" s="78" t="s">
        <v>152</v>
      </c>
    </row>
    <row r="120" spans="227:227">
      <c r="HS120" s="78" t="s">
        <v>153</v>
      </c>
    </row>
    <row r="121" spans="227:227">
      <c r="HS121" s="78" t="s">
        <v>154</v>
      </c>
    </row>
    <row r="122" spans="227:227">
      <c r="HS122" s="78" t="s">
        <v>155</v>
      </c>
    </row>
    <row r="123" spans="227:227">
      <c r="HS123" s="78" t="s">
        <v>156</v>
      </c>
    </row>
    <row r="124" spans="227:227">
      <c r="HS124" s="78" t="s">
        <v>157</v>
      </c>
    </row>
    <row r="125" spans="227:227">
      <c r="HS125" s="78" t="s">
        <v>158</v>
      </c>
    </row>
    <row r="126" spans="227:227">
      <c r="HS126" s="78" t="s">
        <v>159</v>
      </c>
    </row>
    <row r="127" spans="227:227">
      <c r="HS127" s="78" t="s">
        <v>160</v>
      </c>
    </row>
    <row r="128" spans="227:227">
      <c r="HS128" s="78" t="s">
        <v>161</v>
      </c>
    </row>
    <row r="129" spans="227:227">
      <c r="HS129" s="78" t="s">
        <v>162</v>
      </c>
    </row>
    <row r="130" spans="227:227">
      <c r="HS130" s="78" t="s">
        <v>163</v>
      </c>
    </row>
    <row r="131" spans="227:227">
      <c r="HS131" s="78" t="s">
        <v>164</v>
      </c>
    </row>
    <row r="132" spans="227:227">
      <c r="HS132" s="78" t="s">
        <v>165</v>
      </c>
    </row>
    <row r="133" spans="227:227">
      <c r="HS133" s="78" t="s">
        <v>166</v>
      </c>
    </row>
    <row r="134" spans="227:227">
      <c r="HS134" s="76"/>
    </row>
    <row r="135" spans="227:227">
      <c r="HS135" s="76"/>
    </row>
    <row r="136" spans="227:227">
      <c r="HS136" s="76"/>
    </row>
    <row r="137" spans="227:227">
      <c r="HS137" s="76"/>
    </row>
    <row r="138" spans="227:227">
      <c r="HS138" s="76"/>
    </row>
    <row r="139" spans="227:227">
      <c r="HS139" s="76"/>
    </row>
    <row r="140" spans="227:227">
      <c r="HS140" s="76"/>
    </row>
    <row r="141" spans="227:227">
      <c r="HS141" s="76"/>
    </row>
    <row r="142" spans="227:227">
      <c r="HS142" s="76"/>
    </row>
    <row r="143" spans="227:227">
      <c r="HS143" s="76"/>
    </row>
    <row r="144" spans="227:227">
      <c r="HS144" s="76"/>
    </row>
    <row r="145" spans="227:227">
      <c r="HS145" s="76"/>
    </row>
    <row r="146" spans="227:227">
      <c r="HS146" s="76"/>
    </row>
    <row r="147" spans="227:227">
      <c r="HS147" s="76"/>
    </row>
    <row r="148" spans="227:227">
      <c r="HS148" s="76"/>
    </row>
    <row r="149" spans="227:227">
      <c r="HS149" s="76"/>
    </row>
    <row r="150" spans="227:227">
      <c r="HS150" s="76"/>
    </row>
    <row r="151" spans="227:227">
      <c r="HS151" s="76"/>
    </row>
    <row r="152" spans="227:227">
      <c r="HS152" s="76"/>
    </row>
    <row r="153" spans="227:227">
      <c r="HS153" s="76"/>
    </row>
    <row r="154" spans="227:227">
      <c r="HS154" s="76"/>
    </row>
    <row r="155" spans="227:227">
      <c r="HS155" s="76"/>
    </row>
    <row r="156" spans="227:227">
      <c r="HS156" s="76"/>
    </row>
  </sheetData>
  <mergeCells count="18">
    <mergeCell ref="A1:A3"/>
    <mergeCell ref="A8:Z8"/>
    <mergeCell ref="A10:A11"/>
    <mergeCell ref="B10:B11"/>
    <mergeCell ref="C10:C11"/>
    <mergeCell ref="D10:D11"/>
    <mergeCell ref="E10:E11"/>
    <mergeCell ref="F10:F11"/>
    <mergeCell ref="G10:G11"/>
    <mergeCell ref="H10:H11"/>
    <mergeCell ref="Z10:Z11"/>
    <mergeCell ref="A40:H40"/>
    <mergeCell ref="I10:I11"/>
    <mergeCell ref="J10:J11"/>
    <mergeCell ref="K10:K11"/>
    <mergeCell ref="L10:L11"/>
    <mergeCell ref="M10:M11"/>
    <mergeCell ref="N10:Y10"/>
  </mergeCells>
  <dataValidations count="1">
    <dataValidation type="list" allowBlank="1" showInputMessage="1" showErrorMessage="1" sqref="H16:H39 JG16:JG39 TC16:TC39 ACY16:ACY39 AMU16:AMU39 AWQ16:AWQ39 BGM16:BGM39 BQI16:BQI39 CAE16:CAE39 CKA16:CKA39 CTW16:CTW39 DDS16:DDS39 DNO16:DNO39 DXK16:DXK39 EHG16:EHG39 ERC16:ERC39 FAY16:FAY39 FKU16:FKU39 FUQ16:FUQ39 GEM16:GEM39 GOI16:GOI39 GYE16:GYE39 HIA16:HIA39 HRW16:HRW39 IBS16:IBS39 ILO16:ILO39 IVK16:IVK39 JFG16:JFG39 JPC16:JPC39 JYY16:JYY39 KIU16:KIU39 KSQ16:KSQ39 LCM16:LCM39 LMI16:LMI39 LWE16:LWE39 MGA16:MGA39 MPW16:MPW39 MZS16:MZS39 NJO16:NJO39 NTK16:NTK39 ODG16:ODG39 ONC16:ONC39 OWY16:OWY39 PGU16:PGU39 PQQ16:PQQ39 QAM16:QAM39 QKI16:QKI39 QUE16:QUE39 REA16:REA39 RNW16:RNW39 RXS16:RXS39 SHO16:SHO39 SRK16:SRK39 TBG16:TBG39 TLC16:TLC39 TUY16:TUY39 UEU16:UEU39 UOQ16:UOQ39 UYM16:UYM39 VII16:VII39 VSE16:VSE39 WCA16:WCA39 WLW16:WLW39 WVS16:WVS39 H65552:H65575 JG65552:JG65575 TC65552:TC65575 ACY65552:ACY65575 AMU65552:AMU65575 AWQ65552:AWQ65575 BGM65552:BGM65575 BQI65552:BQI65575 CAE65552:CAE65575 CKA65552:CKA65575 CTW65552:CTW65575 DDS65552:DDS65575 DNO65552:DNO65575 DXK65552:DXK65575 EHG65552:EHG65575 ERC65552:ERC65575 FAY65552:FAY65575 FKU65552:FKU65575 FUQ65552:FUQ65575 GEM65552:GEM65575 GOI65552:GOI65575 GYE65552:GYE65575 HIA65552:HIA65575 HRW65552:HRW65575 IBS65552:IBS65575 ILO65552:ILO65575 IVK65552:IVK65575 JFG65552:JFG65575 JPC65552:JPC65575 JYY65552:JYY65575 KIU65552:KIU65575 KSQ65552:KSQ65575 LCM65552:LCM65575 LMI65552:LMI65575 LWE65552:LWE65575 MGA65552:MGA65575 MPW65552:MPW65575 MZS65552:MZS65575 NJO65552:NJO65575 NTK65552:NTK65575 ODG65552:ODG65575 ONC65552:ONC65575 OWY65552:OWY65575 PGU65552:PGU65575 PQQ65552:PQQ65575 QAM65552:QAM65575 QKI65552:QKI65575 QUE65552:QUE65575 REA65552:REA65575 RNW65552:RNW65575 RXS65552:RXS65575 SHO65552:SHO65575 SRK65552:SRK65575 TBG65552:TBG65575 TLC65552:TLC65575 TUY65552:TUY65575 UEU65552:UEU65575 UOQ65552:UOQ65575 UYM65552:UYM65575 VII65552:VII65575 VSE65552:VSE65575 WCA65552:WCA65575 WLW65552:WLW65575 WVS65552:WVS65575 H131088:H131111 JG131088:JG131111 TC131088:TC131111 ACY131088:ACY131111 AMU131088:AMU131111 AWQ131088:AWQ131111 BGM131088:BGM131111 BQI131088:BQI131111 CAE131088:CAE131111 CKA131088:CKA131111 CTW131088:CTW131111 DDS131088:DDS131111 DNO131088:DNO131111 DXK131088:DXK131111 EHG131088:EHG131111 ERC131088:ERC131111 FAY131088:FAY131111 FKU131088:FKU131111 FUQ131088:FUQ131111 GEM131088:GEM131111 GOI131088:GOI131111 GYE131088:GYE131111 HIA131088:HIA131111 HRW131088:HRW131111 IBS131088:IBS131111 ILO131088:ILO131111 IVK131088:IVK131111 JFG131088:JFG131111 JPC131088:JPC131111 JYY131088:JYY131111 KIU131088:KIU131111 KSQ131088:KSQ131111 LCM131088:LCM131111 LMI131088:LMI131111 LWE131088:LWE131111 MGA131088:MGA131111 MPW131088:MPW131111 MZS131088:MZS131111 NJO131088:NJO131111 NTK131088:NTK131111 ODG131088:ODG131111 ONC131088:ONC131111 OWY131088:OWY131111 PGU131088:PGU131111 PQQ131088:PQQ131111 QAM131088:QAM131111 QKI131088:QKI131111 QUE131088:QUE131111 REA131088:REA131111 RNW131088:RNW131111 RXS131088:RXS131111 SHO131088:SHO131111 SRK131088:SRK131111 TBG131088:TBG131111 TLC131088:TLC131111 TUY131088:TUY131111 UEU131088:UEU131111 UOQ131088:UOQ131111 UYM131088:UYM131111 VII131088:VII131111 VSE131088:VSE131111 WCA131088:WCA131111 WLW131088:WLW131111 WVS131088:WVS131111 H196624:H196647 JG196624:JG196647 TC196624:TC196647 ACY196624:ACY196647 AMU196624:AMU196647 AWQ196624:AWQ196647 BGM196624:BGM196647 BQI196624:BQI196647 CAE196624:CAE196647 CKA196624:CKA196647 CTW196624:CTW196647 DDS196624:DDS196647 DNO196624:DNO196647 DXK196624:DXK196647 EHG196624:EHG196647 ERC196624:ERC196647 FAY196624:FAY196647 FKU196624:FKU196647 FUQ196624:FUQ196647 GEM196624:GEM196647 GOI196624:GOI196647 GYE196624:GYE196647 HIA196624:HIA196647 HRW196624:HRW196647 IBS196624:IBS196647 ILO196624:ILO196647 IVK196624:IVK196647 JFG196624:JFG196647 JPC196624:JPC196647 JYY196624:JYY196647 KIU196624:KIU196647 KSQ196624:KSQ196647 LCM196624:LCM196647 LMI196624:LMI196647 LWE196624:LWE196647 MGA196624:MGA196647 MPW196624:MPW196647 MZS196624:MZS196647 NJO196624:NJO196647 NTK196624:NTK196647 ODG196624:ODG196647 ONC196624:ONC196647 OWY196624:OWY196647 PGU196624:PGU196647 PQQ196624:PQQ196647 QAM196624:QAM196647 QKI196624:QKI196647 QUE196624:QUE196647 REA196624:REA196647 RNW196624:RNW196647 RXS196624:RXS196647 SHO196624:SHO196647 SRK196624:SRK196647 TBG196624:TBG196647 TLC196624:TLC196647 TUY196624:TUY196647 UEU196624:UEU196647 UOQ196624:UOQ196647 UYM196624:UYM196647 VII196624:VII196647 VSE196624:VSE196647 WCA196624:WCA196647 WLW196624:WLW196647 WVS196624:WVS196647 H262160:H262183 JG262160:JG262183 TC262160:TC262183 ACY262160:ACY262183 AMU262160:AMU262183 AWQ262160:AWQ262183 BGM262160:BGM262183 BQI262160:BQI262183 CAE262160:CAE262183 CKA262160:CKA262183 CTW262160:CTW262183 DDS262160:DDS262183 DNO262160:DNO262183 DXK262160:DXK262183 EHG262160:EHG262183 ERC262160:ERC262183 FAY262160:FAY262183 FKU262160:FKU262183 FUQ262160:FUQ262183 GEM262160:GEM262183 GOI262160:GOI262183 GYE262160:GYE262183 HIA262160:HIA262183 HRW262160:HRW262183 IBS262160:IBS262183 ILO262160:ILO262183 IVK262160:IVK262183 JFG262160:JFG262183 JPC262160:JPC262183 JYY262160:JYY262183 KIU262160:KIU262183 KSQ262160:KSQ262183 LCM262160:LCM262183 LMI262160:LMI262183 LWE262160:LWE262183 MGA262160:MGA262183 MPW262160:MPW262183 MZS262160:MZS262183 NJO262160:NJO262183 NTK262160:NTK262183 ODG262160:ODG262183 ONC262160:ONC262183 OWY262160:OWY262183 PGU262160:PGU262183 PQQ262160:PQQ262183 QAM262160:QAM262183 QKI262160:QKI262183 QUE262160:QUE262183 REA262160:REA262183 RNW262160:RNW262183 RXS262160:RXS262183 SHO262160:SHO262183 SRK262160:SRK262183 TBG262160:TBG262183 TLC262160:TLC262183 TUY262160:TUY262183 UEU262160:UEU262183 UOQ262160:UOQ262183 UYM262160:UYM262183 VII262160:VII262183 VSE262160:VSE262183 WCA262160:WCA262183 WLW262160:WLW262183 WVS262160:WVS262183 H327696:H327719 JG327696:JG327719 TC327696:TC327719 ACY327696:ACY327719 AMU327696:AMU327719 AWQ327696:AWQ327719 BGM327696:BGM327719 BQI327696:BQI327719 CAE327696:CAE327719 CKA327696:CKA327719 CTW327696:CTW327719 DDS327696:DDS327719 DNO327696:DNO327719 DXK327696:DXK327719 EHG327696:EHG327719 ERC327696:ERC327719 FAY327696:FAY327719 FKU327696:FKU327719 FUQ327696:FUQ327719 GEM327696:GEM327719 GOI327696:GOI327719 GYE327696:GYE327719 HIA327696:HIA327719 HRW327696:HRW327719 IBS327696:IBS327719 ILO327696:ILO327719 IVK327696:IVK327719 JFG327696:JFG327719 JPC327696:JPC327719 JYY327696:JYY327719 KIU327696:KIU327719 KSQ327696:KSQ327719 LCM327696:LCM327719 LMI327696:LMI327719 LWE327696:LWE327719 MGA327696:MGA327719 MPW327696:MPW327719 MZS327696:MZS327719 NJO327696:NJO327719 NTK327696:NTK327719 ODG327696:ODG327719 ONC327696:ONC327719 OWY327696:OWY327719 PGU327696:PGU327719 PQQ327696:PQQ327719 QAM327696:QAM327719 QKI327696:QKI327719 QUE327696:QUE327719 REA327696:REA327719 RNW327696:RNW327719 RXS327696:RXS327719 SHO327696:SHO327719 SRK327696:SRK327719 TBG327696:TBG327719 TLC327696:TLC327719 TUY327696:TUY327719 UEU327696:UEU327719 UOQ327696:UOQ327719 UYM327696:UYM327719 VII327696:VII327719 VSE327696:VSE327719 WCA327696:WCA327719 WLW327696:WLW327719 WVS327696:WVS327719 H393232:H393255 JG393232:JG393255 TC393232:TC393255 ACY393232:ACY393255 AMU393232:AMU393255 AWQ393232:AWQ393255 BGM393232:BGM393255 BQI393232:BQI393255 CAE393232:CAE393255 CKA393232:CKA393255 CTW393232:CTW393255 DDS393232:DDS393255 DNO393232:DNO393255 DXK393232:DXK393255 EHG393232:EHG393255 ERC393232:ERC393255 FAY393232:FAY393255 FKU393232:FKU393255 FUQ393232:FUQ393255 GEM393232:GEM393255 GOI393232:GOI393255 GYE393232:GYE393255 HIA393232:HIA393255 HRW393232:HRW393255 IBS393232:IBS393255 ILO393232:ILO393255 IVK393232:IVK393255 JFG393232:JFG393255 JPC393232:JPC393255 JYY393232:JYY393255 KIU393232:KIU393255 KSQ393232:KSQ393255 LCM393232:LCM393255 LMI393232:LMI393255 LWE393232:LWE393255 MGA393232:MGA393255 MPW393232:MPW393255 MZS393232:MZS393255 NJO393232:NJO393255 NTK393232:NTK393255 ODG393232:ODG393255 ONC393232:ONC393255 OWY393232:OWY393255 PGU393232:PGU393255 PQQ393232:PQQ393255 QAM393232:QAM393255 QKI393232:QKI393255 QUE393232:QUE393255 REA393232:REA393255 RNW393232:RNW393255 RXS393232:RXS393255 SHO393232:SHO393255 SRK393232:SRK393255 TBG393232:TBG393255 TLC393232:TLC393255 TUY393232:TUY393255 UEU393232:UEU393255 UOQ393232:UOQ393255 UYM393232:UYM393255 VII393232:VII393255 VSE393232:VSE393255 WCA393232:WCA393255 WLW393232:WLW393255 WVS393232:WVS393255 H458768:H458791 JG458768:JG458791 TC458768:TC458791 ACY458768:ACY458791 AMU458768:AMU458791 AWQ458768:AWQ458791 BGM458768:BGM458791 BQI458768:BQI458791 CAE458768:CAE458791 CKA458768:CKA458791 CTW458768:CTW458791 DDS458768:DDS458791 DNO458768:DNO458791 DXK458768:DXK458791 EHG458768:EHG458791 ERC458768:ERC458791 FAY458768:FAY458791 FKU458768:FKU458791 FUQ458768:FUQ458791 GEM458768:GEM458791 GOI458768:GOI458791 GYE458768:GYE458791 HIA458768:HIA458791 HRW458768:HRW458791 IBS458768:IBS458791 ILO458768:ILO458791 IVK458768:IVK458791 JFG458768:JFG458791 JPC458768:JPC458791 JYY458768:JYY458791 KIU458768:KIU458791 KSQ458768:KSQ458791 LCM458768:LCM458791 LMI458768:LMI458791 LWE458768:LWE458791 MGA458768:MGA458791 MPW458768:MPW458791 MZS458768:MZS458791 NJO458768:NJO458791 NTK458768:NTK458791 ODG458768:ODG458791 ONC458768:ONC458791 OWY458768:OWY458791 PGU458768:PGU458791 PQQ458768:PQQ458791 QAM458768:QAM458791 QKI458768:QKI458791 QUE458768:QUE458791 REA458768:REA458791 RNW458768:RNW458791 RXS458768:RXS458791 SHO458768:SHO458791 SRK458768:SRK458791 TBG458768:TBG458791 TLC458768:TLC458791 TUY458768:TUY458791 UEU458768:UEU458791 UOQ458768:UOQ458791 UYM458768:UYM458791 VII458768:VII458791 VSE458768:VSE458791 WCA458768:WCA458791 WLW458768:WLW458791 WVS458768:WVS458791 H524304:H524327 JG524304:JG524327 TC524304:TC524327 ACY524304:ACY524327 AMU524304:AMU524327 AWQ524304:AWQ524327 BGM524304:BGM524327 BQI524304:BQI524327 CAE524304:CAE524327 CKA524304:CKA524327 CTW524304:CTW524327 DDS524304:DDS524327 DNO524304:DNO524327 DXK524304:DXK524327 EHG524304:EHG524327 ERC524304:ERC524327 FAY524304:FAY524327 FKU524304:FKU524327 FUQ524304:FUQ524327 GEM524304:GEM524327 GOI524304:GOI524327 GYE524304:GYE524327 HIA524304:HIA524327 HRW524304:HRW524327 IBS524304:IBS524327 ILO524304:ILO524327 IVK524304:IVK524327 JFG524304:JFG524327 JPC524304:JPC524327 JYY524304:JYY524327 KIU524304:KIU524327 KSQ524304:KSQ524327 LCM524304:LCM524327 LMI524304:LMI524327 LWE524304:LWE524327 MGA524304:MGA524327 MPW524304:MPW524327 MZS524304:MZS524327 NJO524304:NJO524327 NTK524304:NTK524327 ODG524304:ODG524327 ONC524304:ONC524327 OWY524304:OWY524327 PGU524304:PGU524327 PQQ524304:PQQ524327 QAM524304:QAM524327 QKI524304:QKI524327 QUE524304:QUE524327 REA524304:REA524327 RNW524304:RNW524327 RXS524304:RXS524327 SHO524304:SHO524327 SRK524304:SRK524327 TBG524304:TBG524327 TLC524304:TLC524327 TUY524304:TUY524327 UEU524304:UEU524327 UOQ524304:UOQ524327 UYM524304:UYM524327 VII524304:VII524327 VSE524304:VSE524327 WCA524304:WCA524327 WLW524304:WLW524327 WVS524304:WVS524327 H589840:H589863 JG589840:JG589863 TC589840:TC589863 ACY589840:ACY589863 AMU589840:AMU589863 AWQ589840:AWQ589863 BGM589840:BGM589863 BQI589840:BQI589863 CAE589840:CAE589863 CKA589840:CKA589863 CTW589840:CTW589863 DDS589840:DDS589863 DNO589840:DNO589863 DXK589840:DXK589863 EHG589840:EHG589863 ERC589840:ERC589863 FAY589840:FAY589863 FKU589840:FKU589863 FUQ589840:FUQ589863 GEM589840:GEM589863 GOI589840:GOI589863 GYE589840:GYE589863 HIA589840:HIA589863 HRW589840:HRW589863 IBS589840:IBS589863 ILO589840:ILO589863 IVK589840:IVK589863 JFG589840:JFG589863 JPC589840:JPC589863 JYY589840:JYY589863 KIU589840:KIU589863 KSQ589840:KSQ589863 LCM589840:LCM589863 LMI589840:LMI589863 LWE589840:LWE589863 MGA589840:MGA589863 MPW589840:MPW589863 MZS589840:MZS589863 NJO589840:NJO589863 NTK589840:NTK589863 ODG589840:ODG589863 ONC589840:ONC589863 OWY589840:OWY589863 PGU589840:PGU589863 PQQ589840:PQQ589863 QAM589840:QAM589863 QKI589840:QKI589863 QUE589840:QUE589863 REA589840:REA589863 RNW589840:RNW589863 RXS589840:RXS589863 SHO589840:SHO589863 SRK589840:SRK589863 TBG589840:TBG589863 TLC589840:TLC589863 TUY589840:TUY589863 UEU589840:UEU589863 UOQ589840:UOQ589863 UYM589840:UYM589863 VII589840:VII589863 VSE589840:VSE589863 WCA589840:WCA589863 WLW589840:WLW589863 WVS589840:WVS589863 H655376:H655399 JG655376:JG655399 TC655376:TC655399 ACY655376:ACY655399 AMU655376:AMU655399 AWQ655376:AWQ655399 BGM655376:BGM655399 BQI655376:BQI655399 CAE655376:CAE655399 CKA655376:CKA655399 CTW655376:CTW655399 DDS655376:DDS655399 DNO655376:DNO655399 DXK655376:DXK655399 EHG655376:EHG655399 ERC655376:ERC655399 FAY655376:FAY655399 FKU655376:FKU655399 FUQ655376:FUQ655399 GEM655376:GEM655399 GOI655376:GOI655399 GYE655376:GYE655399 HIA655376:HIA655399 HRW655376:HRW655399 IBS655376:IBS655399 ILO655376:ILO655399 IVK655376:IVK655399 JFG655376:JFG655399 JPC655376:JPC655399 JYY655376:JYY655399 KIU655376:KIU655399 KSQ655376:KSQ655399 LCM655376:LCM655399 LMI655376:LMI655399 LWE655376:LWE655399 MGA655376:MGA655399 MPW655376:MPW655399 MZS655376:MZS655399 NJO655376:NJO655399 NTK655376:NTK655399 ODG655376:ODG655399 ONC655376:ONC655399 OWY655376:OWY655399 PGU655376:PGU655399 PQQ655376:PQQ655399 QAM655376:QAM655399 QKI655376:QKI655399 QUE655376:QUE655399 REA655376:REA655399 RNW655376:RNW655399 RXS655376:RXS655399 SHO655376:SHO655399 SRK655376:SRK655399 TBG655376:TBG655399 TLC655376:TLC655399 TUY655376:TUY655399 UEU655376:UEU655399 UOQ655376:UOQ655399 UYM655376:UYM655399 VII655376:VII655399 VSE655376:VSE655399 WCA655376:WCA655399 WLW655376:WLW655399 WVS655376:WVS655399 H720912:H720935 JG720912:JG720935 TC720912:TC720935 ACY720912:ACY720935 AMU720912:AMU720935 AWQ720912:AWQ720935 BGM720912:BGM720935 BQI720912:BQI720935 CAE720912:CAE720935 CKA720912:CKA720935 CTW720912:CTW720935 DDS720912:DDS720935 DNO720912:DNO720935 DXK720912:DXK720935 EHG720912:EHG720935 ERC720912:ERC720935 FAY720912:FAY720935 FKU720912:FKU720935 FUQ720912:FUQ720935 GEM720912:GEM720935 GOI720912:GOI720935 GYE720912:GYE720935 HIA720912:HIA720935 HRW720912:HRW720935 IBS720912:IBS720935 ILO720912:ILO720935 IVK720912:IVK720935 JFG720912:JFG720935 JPC720912:JPC720935 JYY720912:JYY720935 KIU720912:KIU720935 KSQ720912:KSQ720935 LCM720912:LCM720935 LMI720912:LMI720935 LWE720912:LWE720935 MGA720912:MGA720935 MPW720912:MPW720935 MZS720912:MZS720935 NJO720912:NJO720935 NTK720912:NTK720935 ODG720912:ODG720935 ONC720912:ONC720935 OWY720912:OWY720935 PGU720912:PGU720935 PQQ720912:PQQ720935 QAM720912:QAM720935 QKI720912:QKI720935 QUE720912:QUE720935 REA720912:REA720935 RNW720912:RNW720935 RXS720912:RXS720935 SHO720912:SHO720935 SRK720912:SRK720935 TBG720912:TBG720935 TLC720912:TLC720935 TUY720912:TUY720935 UEU720912:UEU720935 UOQ720912:UOQ720935 UYM720912:UYM720935 VII720912:VII720935 VSE720912:VSE720935 WCA720912:WCA720935 WLW720912:WLW720935 WVS720912:WVS720935 H786448:H786471 JG786448:JG786471 TC786448:TC786471 ACY786448:ACY786471 AMU786448:AMU786471 AWQ786448:AWQ786471 BGM786448:BGM786471 BQI786448:BQI786471 CAE786448:CAE786471 CKA786448:CKA786471 CTW786448:CTW786471 DDS786448:DDS786471 DNO786448:DNO786471 DXK786448:DXK786471 EHG786448:EHG786471 ERC786448:ERC786471 FAY786448:FAY786471 FKU786448:FKU786471 FUQ786448:FUQ786471 GEM786448:GEM786471 GOI786448:GOI786471 GYE786448:GYE786471 HIA786448:HIA786471 HRW786448:HRW786471 IBS786448:IBS786471 ILO786448:ILO786471 IVK786448:IVK786471 JFG786448:JFG786471 JPC786448:JPC786471 JYY786448:JYY786471 KIU786448:KIU786471 KSQ786448:KSQ786471 LCM786448:LCM786471 LMI786448:LMI786471 LWE786448:LWE786471 MGA786448:MGA786471 MPW786448:MPW786471 MZS786448:MZS786471 NJO786448:NJO786471 NTK786448:NTK786471 ODG786448:ODG786471 ONC786448:ONC786471 OWY786448:OWY786471 PGU786448:PGU786471 PQQ786448:PQQ786471 QAM786448:QAM786471 QKI786448:QKI786471 QUE786448:QUE786471 REA786448:REA786471 RNW786448:RNW786471 RXS786448:RXS786471 SHO786448:SHO786471 SRK786448:SRK786471 TBG786448:TBG786471 TLC786448:TLC786471 TUY786448:TUY786471 UEU786448:UEU786471 UOQ786448:UOQ786471 UYM786448:UYM786471 VII786448:VII786471 VSE786448:VSE786471 WCA786448:WCA786471 WLW786448:WLW786471 WVS786448:WVS786471 H851984:H852007 JG851984:JG852007 TC851984:TC852007 ACY851984:ACY852007 AMU851984:AMU852007 AWQ851984:AWQ852007 BGM851984:BGM852007 BQI851984:BQI852007 CAE851984:CAE852007 CKA851984:CKA852007 CTW851984:CTW852007 DDS851984:DDS852007 DNO851984:DNO852007 DXK851984:DXK852007 EHG851984:EHG852007 ERC851984:ERC852007 FAY851984:FAY852007 FKU851984:FKU852007 FUQ851984:FUQ852007 GEM851984:GEM852007 GOI851984:GOI852007 GYE851984:GYE852007 HIA851984:HIA852007 HRW851984:HRW852007 IBS851984:IBS852007 ILO851984:ILO852007 IVK851984:IVK852007 JFG851984:JFG852007 JPC851984:JPC852007 JYY851984:JYY852007 KIU851984:KIU852007 KSQ851984:KSQ852007 LCM851984:LCM852007 LMI851984:LMI852007 LWE851984:LWE852007 MGA851984:MGA852007 MPW851984:MPW852007 MZS851984:MZS852007 NJO851984:NJO852007 NTK851984:NTK852007 ODG851984:ODG852007 ONC851984:ONC852007 OWY851984:OWY852007 PGU851984:PGU852007 PQQ851984:PQQ852007 QAM851984:QAM852007 QKI851984:QKI852007 QUE851984:QUE852007 REA851984:REA852007 RNW851984:RNW852007 RXS851984:RXS852007 SHO851984:SHO852007 SRK851984:SRK852007 TBG851984:TBG852007 TLC851984:TLC852007 TUY851984:TUY852007 UEU851984:UEU852007 UOQ851984:UOQ852007 UYM851984:UYM852007 VII851984:VII852007 VSE851984:VSE852007 WCA851984:WCA852007 WLW851984:WLW852007 WVS851984:WVS852007 H917520:H917543 JG917520:JG917543 TC917520:TC917543 ACY917520:ACY917543 AMU917520:AMU917543 AWQ917520:AWQ917543 BGM917520:BGM917543 BQI917520:BQI917543 CAE917520:CAE917543 CKA917520:CKA917543 CTW917520:CTW917543 DDS917520:DDS917543 DNO917520:DNO917543 DXK917520:DXK917543 EHG917520:EHG917543 ERC917520:ERC917543 FAY917520:FAY917543 FKU917520:FKU917543 FUQ917520:FUQ917543 GEM917520:GEM917543 GOI917520:GOI917543 GYE917520:GYE917543 HIA917520:HIA917543 HRW917520:HRW917543 IBS917520:IBS917543 ILO917520:ILO917543 IVK917520:IVK917543 JFG917520:JFG917543 JPC917520:JPC917543 JYY917520:JYY917543 KIU917520:KIU917543 KSQ917520:KSQ917543 LCM917520:LCM917543 LMI917520:LMI917543 LWE917520:LWE917543 MGA917520:MGA917543 MPW917520:MPW917543 MZS917520:MZS917543 NJO917520:NJO917543 NTK917520:NTK917543 ODG917520:ODG917543 ONC917520:ONC917543 OWY917520:OWY917543 PGU917520:PGU917543 PQQ917520:PQQ917543 QAM917520:QAM917543 QKI917520:QKI917543 QUE917520:QUE917543 REA917520:REA917543 RNW917520:RNW917543 RXS917520:RXS917543 SHO917520:SHO917543 SRK917520:SRK917543 TBG917520:TBG917543 TLC917520:TLC917543 TUY917520:TUY917543 UEU917520:UEU917543 UOQ917520:UOQ917543 UYM917520:UYM917543 VII917520:VII917543 VSE917520:VSE917543 WCA917520:WCA917543 WLW917520:WLW917543 WVS917520:WVS917543 H983056:H983079 JG983056:JG983079 TC983056:TC983079 ACY983056:ACY983079 AMU983056:AMU983079 AWQ983056:AWQ983079 BGM983056:BGM983079 BQI983056:BQI983079 CAE983056:CAE983079 CKA983056:CKA983079 CTW983056:CTW983079 DDS983056:DDS983079 DNO983056:DNO983079 DXK983056:DXK983079 EHG983056:EHG983079 ERC983056:ERC983079 FAY983056:FAY983079 FKU983056:FKU983079 FUQ983056:FUQ983079 GEM983056:GEM983079 GOI983056:GOI983079 GYE983056:GYE983079 HIA983056:HIA983079 HRW983056:HRW983079 IBS983056:IBS983079 ILO983056:ILO983079 IVK983056:IVK983079 JFG983056:JFG983079 JPC983056:JPC983079 JYY983056:JYY983079 KIU983056:KIU983079 KSQ983056:KSQ983079 LCM983056:LCM983079 LMI983056:LMI983079 LWE983056:LWE983079 MGA983056:MGA983079 MPW983056:MPW983079 MZS983056:MZS983079 NJO983056:NJO983079 NTK983056:NTK983079 ODG983056:ODG983079 ONC983056:ONC983079 OWY983056:OWY983079 PGU983056:PGU983079 PQQ983056:PQQ983079 QAM983056:QAM983079 QKI983056:QKI983079 QUE983056:QUE983079 REA983056:REA983079 RNW983056:RNW983079 RXS983056:RXS983079 SHO983056:SHO983079 SRK983056:SRK983079 TBG983056:TBG983079 TLC983056:TLC983079 TUY983056:TUY983079 UEU983056:UEU983079 UOQ983056:UOQ983079 UYM983056:UYM983079 VII983056:VII983079 VSE983056:VSE983079 WCA983056:WCA983079 WLW983056:WLW983079 WVS983056:WVS983079">
      <formula1>"Recursos Propios, Recursos Público- Privados"</formula1>
    </dataValidation>
  </dataValidation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31"/>
  <sheetViews>
    <sheetView topLeftCell="A8" workbookViewId="0">
      <selection activeCell="J10" sqref="J10:J11"/>
    </sheetView>
  </sheetViews>
  <sheetFormatPr baseColWidth="10" defaultColWidth="55.42578125" defaultRowHeight="15"/>
  <cols>
    <col min="1" max="1" width="48.28515625" style="14" customWidth="1"/>
    <col min="2" max="2" width="28.5703125" style="47" hidden="1" customWidth="1"/>
    <col min="3" max="3" width="23.5703125" style="15" customWidth="1"/>
    <col min="4" max="4" width="30.28515625" style="15" customWidth="1"/>
    <col min="5" max="5" width="17.85546875" style="13" customWidth="1"/>
    <col min="6" max="6" width="31.7109375" style="13" customWidth="1"/>
    <col min="7" max="7" width="20.42578125" style="17" hidden="1" customWidth="1"/>
    <col min="8" max="8" width="17" style="17" hidden="1" customWidth="1"/>
    <col min="9" max="9" width="24" style="13" hidden="1" customWidth="1"/>
    <col min="10" max="10" width="33.7109375" style="18" customWidth="1"/>
    <col min="11" max="21" width="33.7109375" style="55" hidden="1" customWidth="1"/>
    <col min="22" max="22" width="30.140625" style="13" hidden="1" customWidth="1"/>
    <col min="23" max="34" width="3.7109375" style="13" hidden="1" customWidth="1"/>
    <col min="35" max="35" width="40.7109375" style="13" hidden="1" customWidth="1"/>
    <col min="36" max="235" width="11.42578125" style="13" customWidth="1"/>
    <col min="236" max="236" width="75" style="13" customWidth="1"/>
    <col min="237" max="237" width="0.140625" style="13" customWidth="1"/>
    <col min="238" max="268" width="55.42578125" style="13"/>
    <col min="269" max="269" width="48.28515625" style="13" customWidth="1"/>
    <col min="270" max="270" width="23.5703125" style="13" customWidth="1"/>
    <col min="271" max="271" width="30.28515625" style="13" customWidth="1"/>
    <col min="272" max="272" width="17.85546875" style="13" customWidth="1"/>
    <col min="273" max="273" width="31.7109375" style="13" customWidth="1"/>
    <col min="274" max="274" width="20.42578125" style="13" customWidth="1"/>
    <col min="275" max="275" width="17" style="13" customWidth="1"/>
    <col min="276" max="276" width="24" style="13" customWidth="1"/>
    <col min="277" max="277" width="33.7109375" style="13" customWidth="1"/>
    <col min="278" max="278" width="30.140625" style="13" customWidth="1"/>
    <col min="279" max="290" width="3.7109375" style="13" customWidth="1"/>
    <col min="291" max="291" width="40.7109375" style="13" customWidth="1"/>
    <col min="292" max="491" width="11.42578125" style="13" customWidth="1"/>
    <col min="492" max="492" width="75" style="13" customWidth="1"/>
    <col min="493" max="493" width="0.140625" style="13" customWidth="1"/>
    <col min="494" max="524" width="55.42578125" style="13"/>
    <col min="525" max="525" width="48.28515625" style="13" customWidth="1"/>
    <col min="526" max="526" width="23.5703125" style="13" customWidth="1"/>
    <col min="527" max="527" width="30.28515625" style="13" customWidth="1"/>
    <col min="528" max="528" width="17.85546875" style="13" customWidth="1"/>
    <col min="529" max="529" width="31.7109375" style="13" customWidth="1"/>
    <col min="530" max="530" width="20.42578125" style="13" customWidth="1"/>
    <col min="531" max="531" width="17" style="13" customWidth="1"/>
    <col min="532" max="532" width="24" style="13" customWidth="1"/>
    <col min="533" max="533" width="33.7109375" style="13" customWidth="1"/>
    <col min="534" max="534" width="30.140625" style="13" customWidth="1"/>
    <col min="535" max="546" width="3.7109375" style="13" customWidth="1"/>
    <col min="547" max="547" width="40.7109375" style="13" customWidth="1"/>
    <col min="548" max="747" width="11.42578125" style="13" customWidth="1"/>
    <col min="748" max="748" width="75" style="13" customWidth="1"/>
    <col min="749" max="749" width="0.140625" style="13" customWidth="1"/>
    <col min="750" max="780" width="55.42578125" style="13"/>
    <col min="781" max="781" width="48.28515625" style="13" customWidth="1"/>
    <col min="782" max="782" width="23.5703125" style="13" customWidth="1"/>
    <col min="783" max="783" width="30.28515625" style="13" customWidth="1"/>
    <col min="784" max="784" width="17.85546875" style="13" customWidth="1"/>
    <col min="785" max="785" width="31.7109375" style="13" customWidth="1"/>
    <col min="786" max="786" width="20.42578125" style="13" customWidth="1"/>
    <col min="787" max="787" width="17" style="13" customWidth="1"/>
    <col min="788" max="788" width="24" style="13" customWidth="1"/>
    <col min="789" max="789" width="33.7109375" style="13" customWidth="1"/>
    <col min="790" max="790" width="30.140625" style="13" customWidth="1"/>
    <col min="791" max="802" width="3.7109375" style="13" customWidth="1"/>
    <col min="803" max="803" width="40.7109375" style="13" customWidth="1"/>
    <col min="804" max="1003" width="11.42578125" style="13" customWidth="1"/>
    <col min="1004" max="1004" width="75" style="13" customWidth="1"/>
    <col min="1005" max="1005" width="0.140625" style="13" customWidth="1"/>
    <col min="1006" max="1036" width="55.42578125" style="13"/>
    <col min="1037" max="1037" width="48.28515625" style="13" customWidth="1"/>
    <col min="1038" max="1038" width="23.5703125" style="13" customWidth="1"/>
    <col min="1039" max="1039" width="30.28515625" style="13" customWidth="1"/>
    <col min="1040" max="1040" width="17.85546875" style="13" customWidth="1"/>
    <col min="1041" max="1041" width="31.7109375" style="13" customWidth="1"/>
    <col min="1042" max="1042" width="20.42578125" style="13" customWidth="1"/>
    <col min="1043" max="1043" width="17" style="13" customWidth="1"/>
    <col min="1044" max="1044" width="24" style="13" customWidth="1"/>
    <col min="1045" max="1045" width="33.7109375" style="13" customWidth="1"/>
    <col min="1046" max="1046" width="30.140625" style="13" customWidth="1"/>
    <col min="1047" max="1058" width="3.7109375" style="13" customWidth="1"/>
    <col min="1059" max="1059" width="40.7109375" style="13" customWidth="1"/>
    <col min="1060" max="1259" width="11.42578125" style="13" customWidth="1"/>
    <col min="1260" max="1260" width="75" style="13" customWidth="1"/>
    <col min="1261" max="1261" width="0.140625" style="13" customWidth="1"/>
    <col min="1262" max="1292" width="55.42578125" style="13"/>
    <col min="1293" max="1293" width="48.28515625" style="13" customWidth="1"/>
    <col min="1294" max="1294" width="23.5703125" style="13" customWidth="1"/>
    <col min="1295" max="1295" width="30.28515625" style="13" customWidth="1"/>
    <col min="1296" max="1296" width="17.85546875" style="13" customWidth="1"/>
    <col min="1297" max="1297" width="31.7109375" style="13" customWidth="1"/>
    <col min="1298" max="1298" width="20.42578125" style="13" customWidth="1"/>
    <col min="1299" max="1299" width="17" style="13" customWidth="1"/>
    <col min="1300" max="1300" width="24" style="13" customWidth="1"/>
    <col min="1301" max="1301" width="33.7109375" style="13" customWidth="1"/>
    <col min="1302" max="1302" width="30.140625" style="13" customWidth="1"/>
    <col min="1303" max="1314" width="3.7109375" style="13" customWidth="1"/>
    <col min="1315" max="1315" width="40.7109375" style="13" customWidth="1"/>
    <col min="1316" max="1515" width="11.42578125" style="13" customWidth="1"/>
    <col min="1516" max="1516" width="75" style="13" customWidth="1"/>
    <col min="1517" max="1517" width="0.140625" style="13" customWidth="1"/>
    <col min="1518" max="1548" width="55.42578125" style="13"/>
    <col min="1549" max="1549" width="48.28515625" style="13" customWidth="1"/>
    <col min="1550" max="1550" width="23.5703125" style="13" customWidth="1"/>
    <col min="1551" max="1551" width="30.28515625" style="13" customWidth="1"/>
    <col min="1552" max="1552" width="17.85546875" style="13" customWidth="1"/>
    <col min="1553" max="1553" width="31.7109375" style="13" customWidth="1"/>
    <col min="1554" max="1554" width="20.42578125" style="13" customWidth="1"/>
    <col min="1555" max="1555" width="17" style="13" customWidth="1"/>
    <col min="1556" max="1556" width="24" style="13" customWidth="1"/>
    <col min="1557" max="1557" width="33.7109375" style="13" customWidth="1"/>
    <col min="1558" max="1558" width="30.140625" style="13" customWidth="1"/>
    <col min="1559" max="1570" width="3.7109375" style="13" customWidth="1"/>
    <col min="1571" max="1571" width="40.7109375" style="13" customWidth="1"/>
    <col min="1572" max="1771" width="11.42578125" style="13" customWidth="1"/>
    <col min="1772" max="1772" width="75" style="13" customWidth="1"/>
    <col min="1773" max="1773" width="0.140625" style="13" customWidth="1"/>
    <col min="1774" max="1804" width="55.42578125" style="13"/>
    <col min="1805" max="1805" width="48.28515625" style="13" customWidth="1"/>
    <col min="1806" max="1806" width="23.5703125" style="13" customWidth="1"/>
    <col min="1807" max="1807" width="30.28515625" style="13" customWidth="1"/>
    <col min="1808" max="1808" width="17.85546875" style="13" customWidth="1"/>
    <col min="1809" max="1809" width="31.7109375" style="13" customWidth="1"/>
    <col min="1810" max="1810" width="20.42578125" style="13" customWidth="1"/>
    <col min="1811" max="1811" width="17" style="13" customWidth="1"/>
    <col min="1812" max="1812" width="24" style="13" customWidth="1"/>
    <col min="1813" max="1813" width="33.7109375" style="13" customWidth="1"/>
    <col min="1814" max="1814" width="30.140625" style="13" customWidth="1"/>
    <col min="1815" max="1826" width="3.7109375" style="13" customWidth="1"/>
    <col min="1827" max="1827" width="40.7109375" style="13" customWidth="1"/>
    <col min="1828" max="2027" width="11.42578125" style="13" customWidth="1"/>
    <col min="2028" max="2028" width="75" style="13" customWidth="1"/>
    <col min="2029" max="2029" width="0.140625" style="13" customWidth="1"/>
    <col min="2030" max="2060" width="55.42578125" style="13"/>
    <col min="2061" max="2061" width="48.28515625" style="13" customWidth="1"/>
    <col min="2062" max="2062" width="23.5703125" style="13" customWidth="1"/>
    <col min="2063" max="2063" width="30.28515625" style="13" customWidth="1"/>
    <col min="2064" max="2064" width="17.85546875" style="13" customWidth="1"/>
    <col min="2065" max="2065" width="31.7109375" style="13" customWidth="1"/>
    <col min="2066" max="2066" width="20.42578125" style="13" customWidth="1"/>
    <col min="2067" max="2067" width="17" style="13" customWidth="1"/>
    <col min="2068" max="2068" width="24" style="13" customWidth="1"/>
    <col min="2069" max="2069" width="33.7109375" style="13" customWidth="1"/>
    <col min="2070" max="2070" width="30.140625" style="13" customWidth="1"/>
    <col min="2071" max="2082" width="3.7109375" style="13" customWidth="1"/>
    <col min="2083" max="2083" width="40.7109375" style="13" customWidth="1"/>
    <col min="2084" max="2283" width="11.42578125" style="13" customWidth="1"/>
    <col min="2284" max="2284" width="75" style="13" customWidth="1"/>
    <col min="2285" max="2285" width="0.140625" style="13" customWidth="1"/>
    <col min="2286" max="2316" width="55.42578125" style="13"/>
    <col min="2317" max="2317" width="48.28515625" style="13" customWidth="1"/>
    <col min="2318" max="2318" width="23.5703125" style="13" customWidth="1"/>
    <col min="2319" max="2319" width="30.28515625" style="13" customWidth="1"/>
    <col min="2320" max="2320" width="17.85546875" style="13" customWidth="1"/>
    <col min="2321" max="2321" width="31.7109375" style="13" customWidth="1"/>
    <col min="2322" max="2322" width="20.42578125" style="13" customWidth="1"/>
    <col min="2323" max="2323" width="17" style="13" customWidth="1"/>
    <col min="2324" max="2324" width="24" style="13" customWidth="1"/>
    <col min="2325" max="2325" width="33.7109375" style="13" customWidth="1"/>
    <col min="2326" max="2326" width="30.140625" style="13" customWidth="1"/>
    <col min="2327" max="2338" width="3.7109375" style="13" customWidth="1"/>
    <col min="2339" max="2339" width="40.7109375" style="13" customWidth="1"/>
    <col min="2340" max="2539" width="11.42578125" style="13" customWidth="1"/>
    <col min="2540" max="2540" width="75" style="13" customWidth="1"/>
    <col min="2541" max="2541" width="0.140625" style="13" customWidth="1"/>
    <col min="2542" max="2572" width="55.42578125" style="13"/>
    <col min="2573" max="2573" width="48.28515625" style="13" customWidth="1"/>
    <col min="2574" max="2574" width="23.5703125" style="13" customWidth="1"/>
    <col min="2575" max="2575" width="30.28515625" style="13" customWidth="1"/>
    <col min="2576" max="2576" width="17.85546875" style="13" customWidth="1"/>
    <col min="2577" max="2577" width="31.7109375" style="13" customWidth="1"/>
    <col min="2578" max="2578" width="20.42578125" style="13" customWidth="1"/>
    <col min="2579" max="2579" width="17" style="13" customWidth="1"/>
    <col min="2580" max="2580" width="24" style="13" customWidth="1"/>
    <col min="2581" max="2581" width="33.7109375" style="13" customWidth="1"/>
    <col min="2582" max="2582" width="30.140625" style="13" customWidth="1"/>
    <col min="2583" max="2594" width="3.7109375" style="13" customWidth="1"/>
    <col min="2595" max="2595" width="40.7109375" style="13" customWidth="1"/>
    <col min="2596" max="2795" width="11.42578125" style="13" customWidth="1"/>
    <col min="2796" max="2796" width="75" style="13" customWidth="1"/>
    <col min="2797" max="2797" width="0.140625" style="13" customWidth="1"/>
    <col min="2798" max="2828" width="55.42578125" style="13"/>
    <col min="2829" max="2829" width="48.28515625" style="13" customWidth="1"/>
    <col min="2830" max="2830" width="23.5703125" style="13" customWidth="1"/>
    <col min="2831" max="2831" width="30.28515625" style="13" customWidth="1"/>
    <col min="2832" max="2832" width="17.85546875" style="13" customWidth="1"/>
    <col min="2833" max="2833" width="31.7109375" style="13" customWidth="1"/>
    <col min="2834" max="2834" width="20.42578125" style="13" customWidth="1"/>
    <col min="2835" max="2835" width="17" style="13" customWidth="1"/>
    <col min="2836" max="2836" width="24" style="13" customWidth="1"/>
    <col min="2837" max="2837" width="33.7109375" style="13" customWidth="1"/>
    <col min="2838" max="2838" width="30.140625" style="13" customWidth="1"/>
    <col min="2839" max="2850" width="3.7109375" style="13" customWidth="1"/>
    <col min="2851" max="2851" width="40.7109375" style="13" customWidth="1"/>
    <col min="2852" max="3051" width="11.42578125" style="13" customWidth="1"/>
    <col min="3052" max="3052" width="75" style="13" customWidth="1"/>
    <col min="3053" max="3053" width="0.140625" style="13" customWidth="1"/>
    <col min="3054" max="3084" width="55.42578125" style="13"/>
    <col min="3085" max="3085" width="48.28515625" style="13" customWidth="1"/>
    <col min="3086" max="3086" width="23.5703125" style="13" customWidth="1"/>
    <col min="3087" max="3087" width="30.28515625" style="13" customWidth="1"/>
    <col min="3088" max="3088" width="17.85546875" style="13" customWidth="1"/>
    <col min="3089" max="3089" width="31.7109375" style="13" customWidth="1"/>
    <col min="3090" max="3090" width="20.42578125" style="13" customWidth="1"/>
    <col min="3091" max="3091" width="17" style="13" customWidth="1"/>
    <col min="3092" max="3092" width="24" style="13" customWidth="1"/>
    <col min="3093" max="3093" width="33.7109375" style="13" customWidth="1"/>
    <col min="3094" max="3094" width="30.140625" style="13" customWidth="1"/>
    <col min="3095" max="3106" width="3.7109375" style="13" customWidth="1"/>
    <col min="3107" max="3107" width="40.7109375" style="13" customWidth="1"/>
    <col min="3108" max="3307" width="11.42578125" style="13" customWidth="1"/>
    <col min="3308" max="3308" width="75" style="13" customWidth="1"/>
    <col min="3309" max="3309" width="0.140625" style="13" customWidth="1"/>
    <col min="3310" max="3340" width="55.42578125" style="13"/>
    <col min="3341" max="3341" width="48.28515625" style="13" customWidth="1"/>
    <col min="3342" max="3342" width="23.5703125" style="13" customWidth="1"/>
    <col min="3343" max="3343" width="30.28515625" style="13" customWidth="1"/>
    <col min="3344" max="3344" width="17.85546875" style="13" customWidth="1"/>
    <col min="3345" max="3345" width="31.7109375" style="13" customWidth="1"/>
    <col min="3346" max="3346" width="20.42578125" style="13" customWidth="1"/>
    <col min="3347" max="3347" width="17" style="13" customWidth="1"/>
    <col min="3348" max="3348" width="24" style="13" customWidth="1"/>
    <col min="3349" max="3349" width="33.7109375" style="13" customWidth="1"/>
    <col min="3350" max="3350" width="30.140625" style="13" customWidth="1"/>
    <col min="3351" max="3362" width="3.7109375" style="13" customWidth="1"/>
    <col min="3363" max="3363" width="40.7109375" style="13" customWidth="1"/>
    <col min="3364" max="3563" width="11.42578125" style="13" customWidth="1"/>
    <col min="3564" max="3564" width="75" style="13" customWidth="1"/>
    <col min="3565" max="3565" width="0.140625" style="13" customWidth="1"/>
    <col min="3566" max="3596" width="55.42578125" style="13"/>
    <col min="3597" max="3597" width="48.28515625" style="13" customWidth="1"/>
    <col min="3598" max="3598" width="23.5703125" style="13" customWidth="1"/>
    <col min="3599" max="3599" width="30.28515625" style="13" customWidth="1"/>
    <col min="3600" max="3600" width="17.85546875" style="13" customWidth="1"/>
    <col min="3601" max="3601" width="31.7109375" style="13" customWidth="1"/>
    <col min="3602" max="3602" width="20.42578125" style="13" customWidth="1"/>
    <col min="3603" max="3603" width="17" style="13" customWidth="1"/>
    <col min="3604" max="3604" width="24" style="13" customWidth="1"/>
    <col min="3605" max="3605" width="33.7109375" style="13" customWidth="1"/>
    <col min="3606" max="3606" width="30.140625" style="13" customWidth="1"/>
    <col min="3607" max="3618" width="3.7109375" style="13" customWidth="1"/>
    <col min="3619" max="3619" width="40.7109375" style="13" customWidth="1"/>
    <col min="3620" max="3819" width="11.42578125" style="13" customWidth="1"/>
    <col min="3820" max="3820" width="75" style="13" customWidth="1"/>
    <col min="3821" max="3821" width="0.140625" style="13" customWidth="1"/>
    <col min="3822" max="3852" width="55.42578125" style="13"/>
    <col min="3853" max="3853" width="48.28515625" style="13" customWidth="1"/>
    <col min="3854" max="3854" width="23.5703125" style="13" customWidth="1"/>
    <col min="3855" max="3855" width="30.28515625" style="13" customWidth="1"/>
    <col min="3856" max="3856" width="17.85546875" style="13" customWidth="1"/>
    <col min="3857" max="3857" width="31.7109375" style="13" customWidth="1"/>
    <col min="3858" max="3858" width="20.42578125" style="13" customWidth="1"/>
    <col min="3859" max="3859" width="17" style="13" customWidth="1"/>
    <col min="3860" max="3860" width="24" style="13" customWidth="1"/>
    <col min="3861" max="3861" width="33.7109375" style="13" customWidth="1"/>
    <col min="3862" max="3862" width="30.140625" style="13" customWidth="1"/>
    <col min="3863" max="3874" width="3.7109375" style="13" customWidth="1"/>
    <col min="3875" max="3875" width="40.7109375" style="13" customWidth="1"/>
    <col min="3876" max="4075" width="11.42578125" style="13" customWidth="1"/>
    <col min="4076" max="4076" width="75" style="13" customWidth="1"/>
    <col min="4077" max="4077" width="0.140625" style="13" customWidth="1"/>
    <col min="4078" max="4108" width="55.42578125" style="13"/>
    <col min="4109" max="4109" width="48.28515625" style="13" customWidth="1"/>
    <col min="4110" max="4110" width="23.5703125" style="13" customWidth="1"/>
    <col min="4111" max="4111" width="30.28515625" style="13" customWidth="1"/>
    <col min="4112" max="4112" width="17.85546875" style="13" customWidth="1"/>
    <col min="4113" max="4113" width="31.7109375" style="13" customWidth="1"/>
    <col min="4114" max="4114" width="20.42578125" style="13" customWidth="1"/>
    <col min="4115" max="4115" width="17" style="13" customWidth="1"/>
    <col min="4116" max="4116" width="24" style="13" customWidth="1"/>
    <col min="4117" max="4117" width="33.7109375" style="13" customWidth="1"/>
    <col min="4118" max="4118" width="30.140625" style="13" customWidth="1"/>
    <col min="4119" max="4130" width="3.7109375" style="13" customWidth="1"/>
    <col min="4131" max="4131" width="40.7109375" style="13" customWidth="1"/>
    <col min="4132" max="4331" width="11.42578125" style="13" customWidth="1"/>
    <col min="4332" max="4332" width="75" style="13" customWidth="1"/>
    <col min="4333" max="4333" width="0.140625" style="13" customWidth="1"/>
    <col min="4334" max="4364" width="55.42578125" style="13"/>
    <col min="4365" max="4365" width="48.28515625" style="13" customWidth="1"/>
    <col min="4366" max="4366" width="23.5703125" style="13" customWidth="1"/>
    <col min="4367" max="4367" width="30.28515625" style="13" customWidth="1"/>
    <col min="4368" max="4368" width="17.85546875" style="13" customWidth="1"/>
    <col min="4369" max="4369" width="31.7109375" style="13" customWidth="1"/>
    <col min="4370" max="4370" width="20.42578125" style="13" customWidth="1"/>
    <col min="4371" max="4371" width="17" style="13" customWidth="1"/>
    <col min="4372" max="4372" width="24" style="13" customWidth="1"/>
    <col min="4373" max="4373" width="33.7109375" style="13" customWidth="1"/>
    <col min="4374" max="4374" width="30.140625" style="13" customWidth="1"/>
    <col min="4375" max="4386" width="3.7109375" style="13" customWidth="1"/>
    <col min="4387" max="4387" width="40.7109375" style="13" customWidth="1"/>
    <col min="4388" max="4587" width="11.42578125" style="13" customWidth="1"/>
    <col min="4588" max="4588" width="75" style="13" customWidth="1"/>
    <col min="4589" max="4589" width="0.140625" style="13" customWidth="1"/>
    <col min="4590" max="4620" width="55.42578125" style="13"/>
    <col min="4621" max="4621" width="48.28515625" style="13" customWidth="1"/>
    <col min="4622" max="4622" width="23.5703125" style="13" customWidth="1"/>
    <col min="4623" max="4623" width="30.28515625" style="13" customWidth="1"/>
    <col min="4624" max="4624" width="17.85546875" style="13" customWidth="1"/>
    <col min="4625" max="4625" width="31.7109375" style="13" customWidth="1"/>
    <col min="4626" max="4626" width="20.42578125" style="13" customWidth="1"/>
    <col min="4627" max="4627" width="17" style="13" customWidth="1"/>
    <col min="4628" max="4628" width="24" style="13" customWidth="1"/>
    <col min="4629" max="4629" width="33.7109375" style="13" customWidth="1"/>
    <col min="4630" max="4630" width="30.140625" style="13" customWidth="1"/>
    <col min="4631" max="4642" width="3.7109375" style="13" customWidth="1"/>
    <col min="4643" max="4643" width="40.7109375" style="13" customWidth="1"/>
    <col min="4644" max="4843" width="11.42578125" style="13" customWidth="1"/>
    <col min="4844" max="4844" width="75" style="13" customWidth="1"/>
    <col min="4845" max="4845" width="0.140625" style="13" customWidth="1"/>
    <col min="4846" max="4876" width="55.42578125" style="13"/>
    <col min="4877" max="4877" width="48.28515625" style="13" customWidth="1"/>
    <col min="4878" max="4878" width="23.5703125" style="13" customWidth="1"/>
    <col min="4879" max="4879" width="30.28515625" style="13" customWidth="1"/>
    <col min="4880" max="4880" width="17.85546875" style="13" customWidth="1"/>
    <col min="4881" max="4881" width="31.7109375" style="13" customWidth="1"/>
    <col min="4882" max="4882" width="20.42578125" style="13" customWidth="1"/>
    <col min="4883" max="4883" width="17" style="13" customWidth="1"/>
    <col min="4884" max="4884" width="24" style="13" customWidth="1"/>
    <col min="4885" max="4885" width="33.7109375" style="13" customWidth="1"/>
    <col min="4886" max="4886" width="30.140625" style="13" customWidth="1"/>
    <col min="4887" max="4898" width="3.7109375" style="13" customWidth="1"/>
    <col min="4899" max="4899" width="40.7109375" style="13" customWidth="1"/>
    <col min="4900" max="5099" width="11.42578125" style="13" customWidth="1"/>
    <col min="5100" max="5100" width="75" style="13" customWidth="1"/>
    <col min="5101" max="5101" width="0.140625" style="13" customWidth="1"/>
    <col min="5102" max="5132" width="55.42578125" style="13"/>
    <col min="5133" max="5133" width="48.28515625" style="13" customWidth="1"/>
    <col min="5134" max="5134" width="23.5703125" style="13" customWidth="1"/>
    <col min="5135" max="5135" width="30.28515625" style="13" customWidth="1"/>
    <col min="5136" max="5136" width="17.85546875" style="13" customWidth="1"/>
    <col min="5137" max="5137" width="31.7109375" style="13" customWidth="1"/>
    <col min="5138" max="5138" width="20.42578125" style="13" customWidth="1"/>
    <col min="5139" max="5139" width="17" style="13" customWidth="1"/>
    <col min="5140" max="5140" width="24" style="13" customWidth="1"/>
    <col min="5141" max="5141" width="33.7109375" style="13" customWidth="1"/>
    <col min="5142" max="5142" width="30.140625" style="13" customWidth="1"/>
    <col min="5143" max="5154" width="3.7109375" style="13" customWidth="1"/>
    <col min="5155" max="5155" width="40.7109375" style="13" customWidth="1"/>
    <col min="5156" max="5355" width="11.42578125" style="13" customWidth="1"/>
    <col min="5356" max="5356" width="75" style="13" customWidth="1"/>
    <col min="5357" max="5357" width="0.140625" style="13" customWidth="1"/>
    <col min="5358" max="5388" width="55.42578125" style="13"/>
    <col min="5389" max="5389" width="48.28515625" style="13" customWidth="1"/>
    <col min="5390" max="5390" width="23.5703125" style="13" customWidth="1"/>
    <col min="5391" max="5391" width="30.28515625" style="13" customWidth="1"/>
    <col min="5392" max="5392" width="17.85546875" style="13" customWidth="1"/>
    <col min="5393" max="5393" width="31.7109375" style="13" customWidth="1"/>
    <col min="5394" max="5394" width="20.42578125" style="13" customWidth="1"/>
    <col min="5395" max="5395" width="17" style="13" customWidth="1"/>
    <col min="5396" max="5396" width="24" style="13" customWidth="1"/>
    <col min="5397" max="5397" width="33.7109375" style="13" customWidth="1"/>
    <col min="5398" max="5398" width="30.140625" style="13" customWidth="1"/>
    <col min="5399" max="5410" width="3.7109375" style="13" customWidth="1"/>
    <col min="5411" max="5411" width="40.7109375" style="13" customWidth="1"/>
    <col min="5412" max="5611" width="11.42578125" style="13" customWidth="1"/>
    <col min="5612" max="5612" width="75" style="13" customWidth="1"/>
    <col min="5613" max="5613" width="0.140625" style="13" customWidth="1"/>
    <col min="5614" max="5644" width="55.42578125" style="13"/>
    <col min="5645" max="5645" width="48.28515625" style="13" customWidth="1"/>
    <col min="5646" max="5646" width="23.5703125" style="13" customWidth="1"/>
    <col min="5647" max="5647" width="30.28515625" style="13" customWidth="1"/>
    <col min="5648" max="5648" width="17.85546875" style="13" customWidth="1"/>
    <col min="5649" max="5649" width="31.7109375" style="13" customWidth="1"/>
    <col min="5650" max="5650" width="20.42578125" style="13" customWidth="1"/>
    <col min="5651" max="5651" width="17" style="13" customWidth="1"/>
    <col min="5652" max="5652" width="24" style="13" customWidth="1"/>
    <col min="5653" max="5653" width="33.7109375" style="13" customWidth="1"/>
    <col min="5654" max="5654" width="30.140625" style="13" customWidth="1"/>
    <col min="5655" max="5666" width="3.7109375" style="13" customWidth="1"/>
    <col min="5667" max="5667" width="40.7109375" style="13" customWidth="1"/>
    <col min="5668" max="5867" width="11.42578125" style="13" customWidth="1"/>
    <col min="5868" max="5868" width="75" style="13" customWidth="1"/>
    <col min="5869" max="5869" width="0.140625" style="13" customWidth="1"/>
    <col min="5870" max="5900" width="55.42578125" style="13"/>
    <col min="5901" max="5901" width="48.28515625" style="13" customWidth="1"/>
    <col min="5902" max="5902" width="23.5703125" style="13" customWidth="1"/>
    <col min="5903" max="5903" width="30.28515625" style="13" customWidth="1"/>
    <col min="5904" max="5904" width="17.85546875" style="13" customWidth="1"/>
    <col min="5905" max="5905" width="31.7109375" style="13" customWidth="1"/>
    <col min="5906" max="5906" width="20.42578125" style="13" customWidth="1"/>
    <col min="5907" max="5907" width="17" style="13" customWidth="1"/>
    <col min="5908" max="5908" width="24" style="13" customWidth="1"/>
    <col min="5909" max="5909" width="33.7109375" style="13" customWidth="1"/>
    <col min="5910" max="5910" width="30.140625" style="13" customWidth="1"/>
    <col min="5911" max="5922" width="3.7109375" style="13" customWidth="1"/>
    <col min="5923" max="5923" width="40.7109375" style="13" customWidth="1"/>
    <col min="5924" max="6123" width="11.42578125" style="13" customWidth="1"/>
    <col min="6124" max="6124" width="75" style="13" customWidth="1"/>
    <col min="6125" max="6125" width="0.140625" style="13" customWidth="1"/>
    <col min="6126" max="6156" width="55.42578125" style="13"/>
    <col min="6157" max="6157" width="48.28515625" style="13" customWidth="1"/>
    <col min="6158" max="6158" width="23.5703125" style="13" customWidth="1"/>
    <col min="6159" max="6159" width="30.28515625" style="13" customWidth="1"/>
    <col min="6160" max="6160" width="17.85546875" style="13" customWidth="1"/>
    <col min="6161" max="6161" width="31.7109375" style="13" customWidth="1"/>
    <col min="6162" max="6162" width="20.42578125" style="13" customWidth="1"/>
    <col min="6163" max="6163" width="17" style="13" customWidth="1"/>
    <col min="6164" max="6164" width="24" style="13" customWidth="1"/>
    <col min="6165" max="6165" width="33.7109375" style="13" customWidth="1"/>
    <col min="6166" max="6166" width="30.140625" style="13" customWidth="1"/>
    <col min="6167" max="6178" width="3.7109375" style="13" customWidth="1"/>
    <col min="6179" max="6179" width="40.7109375" style="13" customWidth="1"/>
    <col min="6180" max="6379" width="11.42578125" style="13" customWidth="1"/>
    <col min="6380" max="6380" width="75" style="13" customWidth="1"/>
    <col min="6381" max="6381" width="0.140625" style="13" customWidth="1"/>
    <col min="6382" max="6412" width="55.42578125" style="13"/>
    <col min="6413" max="6413" width="48.28515625" style="13" customWidth="1"/>
    <col min="6414" max="6414" width="23.5703125" style="13" customWidth="1"/>
    <col min="6415" max="6415" width="30.28515625" style="13" customWidth="1"/>
    <col min="6416" max="6416" width="17.85546875" style="13" customWidth="1"/>
    <col min="6417" max="6417" width="31.7109375" style="13" customWidth="1"/>
    <col min="6418" max="6418" width="20.42578125" style="13" customWidth="1"/>
    <col min="6419" max="6419" width="17" style="13" customWidth="1"/>
    <col min="6420" max="6420" width="24" style="13" customWidth="1"/>
    <col min="6421" max="6421" width="33.7109375" style="13" customWidth="1"/>
    <col min="6422" max="6422" width="30.140625" style="13" customWidth="1"/>
    <col min="6423" max="6434" width="3.7109375" style="13" customWidth="1"/>
    <col min="6435" max="6435" width="40.7109375" style="13" customWidth="1"/>
    <col min="6436" max="6635" width="11.42578125" style="13" customWidth="1"/>
    <col min="6636" max="6636" width="75" style="13" customWidth="1"/>
    <col min="6637" max="6637" width="0.140625" style="13" customWidth="1"/>
    <col min="6638" max="6668" width="55.42578125" style="13"/>
    <col min="6669" max="6669" width="48.28515625" style="13" customWidth="1"/>
    <col min="6670" max="6670" width="23.5703125" style="13" customWidth="1"/>
    <col min="6671" max="6671" width="30.28515625" style="13" customWidth="1"/>
    <col min="6672" max="6672" width="17.85546875" style="13" customWidth="1"/>
    <col min="6673" max="6673" width="31.7109375" style="13" customWidth="1"/>
    <col min="6674" max="6674" width="20.42578125" style="13" customWidth="1"/>
    <col min="6675" max="6675" width="17" style="13" customWidth="1"/>
    <col min="6676" max="6676" width="24" style="13" customWidth="1"/>
    <col min="6677" max="6677" width="33.7109375" style="13" customWidth="1"/>
    <col min="6678" max="6678" width="30.140625" style="13" customWidth="1"/>
    <col min="6679" max="6690" width="3.7109375" style="13" customWidth="1"/>
    <col min="6691" max="6691" width="40.7109375" style="13" customWidth="1"/>
    <col min="6692" max="6891" width="11.42578125" style="13" customWidth="1"/>
    <col min="6892" max="6892" width="75" style="13" customWidth="1"/>
    <col min="6893" max="6893" width="0.140625" style="13" customWidth="1"/>
    <col min="6894" max="6924" width="55.42578125" style="13"/>
    <col min="6925" max="6925" width="48.28515625" style="13" customWidth="1"/>
    <col min="6926" max="6926" width="23.5703125" style="13" customWidth="1"/>
    <col min="6927" max="6927" width="30.28515625" style="13" customWidth="1"/>
    <col min="6928" max="6928" width="17.85546875" style="13" customWidth="1"/>
    <col min="6929" max="6929" width="31.7109375" style="13" customWidth="1"/>
    <col min="6930" max="6930" width="20.42578125" style="13" customWidth="1"/>
    <col min="6931" max="6931" width="17" style="13" customWidth="1"/>
    <col min="6932" max="6932" width="24" style="13" customWidth="1"/>
    <col min="6933" max="6933" width="33.7109375" style="13" customWidth="1"/>
    <col min="6934" max="6934" width="30.140625" style="13" customWidth="1"/>
    <col min="6935" max="6946" width="3.7109375" style="13" customWidth="1"/>
    <col min="6947" max="6947" width="40.7109375" style="13" customWidth="1"/>
    <col min="6948" max="7147" width="11.42578125" style="13" customWidth="1"/>
    <col min="7148" max="7148" width="75" style="13" customWidth="1"/>
    <col min="7149" max="7149" width="0.140625" style="13" customWidth="1"/>
    <col min="7150" max="7180" width="55.42578125" style="13"/>
    <col min="7181" max="7181" width="48.28515625" style="13" customWidth="1"/>
    <col min="7182" max="7182" width="23.5703125" style="13" customWidth="1"/>
    <col min="7183" max="7183" width="30.28515625" style="13" customWidth="1"/>
    <col min="7184" max="7184" width="17.85546875" style="13" customWidth="1"/>
    <col min="7185" max="7185" width="31.7109375" style="13" customWidth="1"/>
    <col min="7186" max="7186" width="20.42578125" style="13" customWidth="1"/>
    <col min="7187" max="7187" width="17" style="13" customWidth="1"/>
    <col min="7188" max="7188" width="24" style="13" customWidth="1"/>
    <col min="7189" max="7189" width="33.7109375" style="13" customWidth="1"/>
    <col min="7190" max="7190" width="30.140625" style="13" customWidth="1"/>
    <col min="7191" max="7202" width="3.7109375" style="13" customWidth="1"/>
    <col min="7203" max="7203" width="40.7109375" style="13" customWidth="1"/>
    <col min="7204" max="7403" width="11.42578125" style="13" customWidth="1"/>
    <col min="7404" max="7404" width="75" style="13" customWidth="1"/>
    <col min="7405" max="7405" width="0.140625" style="13" customWidth="1"/>
    <col min="7406" max="7436" width="55.42578125" style="13"/>
    <col min="7437" max="7437" width="48.28515625" style="13" customWidth="1"/>
    <col min="7438" max="7438" width="23.5703125" style="13" customWidth="1"/>
    <col min="7439" max="7439" width="30.28515625" style="13" customWidth="1"/>
    <col min="7440" max="7440" width="17.85546875" style="13" customWidth="1"/>
    <col min="7441" max="7441" width="31.7109375" style="13" customWidth="1"/>
    <col min="7442" max="7442" width="20.42578125" style="13" customWidth="1"/>
    <col min="7443" max="7443" width="17" style="13" customWidth="1"/>
    <col min="7444" max="7444" width="24" style="13" customWidth="1"/>
    <col min="7445" max="7445" width="33.7109375" style="13" customWidth="1"/>
    <col min="7446" max="7446" width="30.140625" style="13" customWidth="1"/>
    <col min="7447" max="7458" width="3.7109375" style="13" customWidth="1"/>
    <col min="7459" max="7459" width="40.7109375" style="13" customWidth="1"/>
    <col min="7460" max="7659" width="11.42578125" style="13" customWidth="1"/>
    <col min="7660" max="7660" width="75" style="13" customWidth="1"/>
    <col min="7661" max="7661" width="0.140625" style="13" customWidth="1"/>
    <col min="7662" max="7692" width="55.42578125" style="13"/>
    <col min="7693" max="7693" width="48.28515625" style="13" customWidth="1"/>
    <col min="7694" max="7694" width="23.5703125" style="13" customWidth="1"/>
    <col min="7695" max="7695" width="30.28515625" style="13" customWidth="1"/>
    <col min="7696" max="7696" width="17.85546875" style="13" customWidth="1"/>
    <col min="7697" max="7697" width="31.7109375" style="13" customWidth="1"/>
    <col min="7698" max="7698" width="20.42578125" style="13" customWidth="1"/>
    <col min="7699" max="7699" width="17" style="13" customWidth="1"/>
    <col min="7700" max="7700" width="24" style="13" customWidth="1"/>
    <col min="7701" max="7701" width="33.7109375" style="13" customWidth="1"/>
    <col min="7702" max="7702" width="30.140625" style="13" customWidth="1"/>
    <col min="7703" max="7714" width="3.7109375" style="13" customWidth="1"/>
    <col min="7715" max="7715" width="40.7109375" style="13" customWidth="1"/>
    <col min="7716" max="7915" width="11.42578125" style="13" customWidth="1"/>
    <col min="7916" max="7916" width="75" style="13" customWidth="1"/>
    <col min="7917" max="7917" width="0.140625" style="13" customWidth="1"/>
    <col min="7918" max="7948" width="55.42578125" style="13"/>
    <col min="7949" max="7949" width="48.28515625" style="13" customWidth="1"/>
    <col min="7950" max="7950" width="23.5703125" style="13" customWidth="1"/>
    <col min="7951" max="7951" width="30.28515625" style="13" customWidth="1"/>
    <col min="7952" max="7952" width="17.85546875" style="13" customWidth="1"/>
    <col min="7953" max="7953" width="31.7109375" style="13" customWidth="1"/>
    <col min="7954" max="7954" width="20.42578125" style="13" customWidth="1"/>
    <col min="7955" max="7955" width="17" style="13" customWidth="1"/>
    <col min="7956" max="7956" width="24" style="13" customWidth="1"/>
    <col min="7957" max="7957" width="33.7109375" style="13" customWidth="1"/>
    <col min="7958" max="7958" width="30.140625" style="13" customWidth="1"/>
    <col min="7959" max="7970" width="3.7109375" style="13" customWidth="1"/>
    <col min="7971" max="7971" width="40.7109375" style="13" customWidth="1"/>
    <col min="7972" max="8171" width="11.42578125" style="13" customWidth="1"/>
    <col min="8172" max="8172" width="75" style="13" customWidth="1"/>
    <col min="8173" max="8173" width="0.140625" style="13" customWidth="1"/>
    <col min="8174" max="8204" width="55.42578125" style="13"/>
    <col min="8205" max="8205" width="48.28515625" style="13" customWidth="1"/>
    <col min="8206" max="8206" width="23.5703125" style="13" customWidth="1"/>
    <col min="8207" max="8207" width="30.28515625" style="13" customWidth="1"/>
    <col min="8208" max="8208" width="17.85546875" style="13" customWidth="1"/>
    <col min="8209" max="8209" width="31.7109375" style="13" customWidth="1"/>
    <col min="8210" max="8210" width="20.42578125" style="13" customWidth="1"/>
    <col min="8211" max="8211" width="17" style="13" customWidth="1"/>
    <col min="8212" max="8212" width="24" style="13" customWidth="1"/>
    <col min="8213" max="8213" width="33.7109375" style="13" customWidth="1"/>
    <col min="8214" max="8214" width="30.140625" style="13" customWidth="1"/>
    <col min="8215" max="8226" width="3.7109375" style="13" customWidth="1"/>
    <col min="8227" max="8227" width="40.7109375" style="13" customWidth="1"/>
    <col min="8228" max="8427" width="11.42578125" style="13" customWidth="1"/>
    <col min="8428" max="8428" width="75" style="13" customWidth="1"/>
    <col min="8429" max="8429" width="0.140625" style="13" customWidth="1"/>
    <col min="8430" max="8460" width="55.42578125" style="13"/>
    <col min="8461" max="8461" width="48.28515625" style="13" customWidth="1"/>
    <col min="8462" max="8462" width="23.5703125" style="13" customWidth="1"/>
    <col min="8463" max="8463" width="30.28515625" style="13" customWidth="1"/>
    <col min="8464" max="8464" width="17.85546875" style="13" customWidth="1"/>
    <col min="8465" max="8465" width="31.7109375" style="13" customWidth="1"/>
    <col min="8466" max="8466" width="20.42578125" style="13" customWidth="1"/>
    <col min="8467" max="8467" width="17" style="13" customWidth="1"/>
    <col min="8468" max="8468" width="24" style="13" customWidth="1"/>
    <col min="8469" max="8469" width="33.7109375" style="13" customWidth="1"/>
    <col min="8470" max="8470" width="30.140625" style="13" customWidth="1"/>
    <col min="8471" max="8482" width="3.7109375" style="13" customWidth="1"/>
    <col min="8483" max="8483" width="40.7109375" style="13" customWidth="1"/>
    <col min="8484" max="8683" width="11.42578125" style="13" customWidth="1"/>
    <col min="8684" max="8684" width="75" style="13" customWidth="1"/>
    <col min="8685" max="8685" width="0.140625" style="13" customWidth="1"/>
    <col min="8686" max="8716" width="55.42578125" style="13"/>
    <col min="8717" max="8717" width="48.28515625" style="13" customWidth="1"/>
    <col min="8718" max="8718" width="23.5703125" style="13" customWidth="1"/>
    <col min="8719" max="8719" width="30.28515625" style="13" customWidth="1"/>
    <col min="8720" max="8720" width="17.85546875" style="13" customWidth="1"/>
    <col min="8721" max="8721" width="31.7109375" style="13" customWidth="1"/>
    <col min="8722" max="8722" width="20.42578125" style="13" customWidth="1"/>
    <col min="8723" max="8723" width="17" style="13" customWidth="1"/>
    <col min="8724" max="8724" width="24" style="13" customWidth="1"/>
    <col min="8725" max="8725" width="33.7109375" style="13" customWidth="1"/>
    <col min="8726" max="8726" width="30.140625" style="13" customWidth="1"/>
    <col min="8727" max="8738" width="3.7109375" style="13" customWidth="1"/>
    <col min="8739" max="8739" width="40.7109375" style="13" customWidth="1"/>
    <col min="8740" max="8939" width="11.42578125" style="13" customWidth="1"/>
    <col min="8940" max="8940" width="75" style="13" customWidth="1"/>
    <col min="8941" max="8941" width="0.140625" style="13" customWidth="1"/>
    <col min="8942" max="8972" width="55.42578125" style="13"/>
    <col min="8973" max="8973" width="48.28515625" style="13" customWidth="1"/>
    <col min="8974" max="8974" width="23.5703125" style="13" customWidth="1"/>
    <col min="8975" max="8975" width="30.28515625" style="13" customWidth="1"/>
    <col min="8976" max="8976" width="17.85546875" style="13" customWidth="1"/>
    <col min="8977" max="8977" width="31.7109375" style="13" customWidth="1"/>
    <col min="8978" max="8978" width="20.42578125" style="13" customWidth="1"/>
    <col min="8979" max="8979" width="17" style="13" customWidth="1"/>
    <col min="8980" max="8980" width="24" style="13" customWidth="1"/>
    <col min="8981" max="8981" width="33.7109375" style="13" customWidth="1"/>
    <col min="8982" max="8982" width="30.140625" style="13" customWidth="1"/>
    <col min="8983" max="8994" width="3.7109375" style="13" customWidth="1"/>
    <col min="8995" max="8995" width="40.7109375" style="13" customWidth="1"/>
    <col min="8996" max="9195" width="11.42578125" style="13" customWidth="1"/>
    <col min="9196" max="9196" width="75" style="13" customWidth="1"/>
    <col min="9197" max="9197" width="0.140625" style="13" customWidth="1"/>
    <col min="9198" max="9228" width="55.42578125" style="13"/>
    <col min="9229" max="9229" width="48.28515625" style="13" customWidth="1"/>
    <col min="9230" max="9230" width="23.5703125" style="13" customWidth="1"/>
    <col min="9231" max="9231" width="30.28515625" style="13" customWidth="1"/>
    <col min="9232" max="9232" width="17.85546875" style="13" customWidth="1"/>
    <col min="9233" max="9233" width="31.7109375" style="13" customWidth="1"/>
    <col min="9234" max="9234" width="20.42578125" style="13" customWidth="1"/>
    <col min="9235" max="9235" width="17" style="13" customWidth="1"/>
    <col min="9236" max="9236" width="24" style="13" customWidth="1"/>
    <col min="9237" max="9237" width="33.7109375" style="13" customWidth="1"/>
    <col min="9238" max="9238" width="30.140625" style="13" customWidth="1"/>
    <col min="9239" max="9250" width="3.7109375" style="13" customWidth="1"/>
    <col min="9251" max="9251" width="40.7109375" style="13" customWidth="1"/>
    <col min="9252" max="9451" width="11.42578125" style="13" customWidth="1"/>
    <col min="9452" max="9452" width="75" style="13" customWidth="1"/>
    <col min="9453" max="9453" width="0.140625" style="13" customWidth="1"/>
    <col min="9454" max="9484" width="55.42578125" style="13"/>
    <col min="9485" max="9485" width="48.28515625" style="13" customWidth="1"/>
    <col min="9486" max="9486" width="23.5703125" style="13" customWidth="1"/>
    <col min="9487" max="9487" width="30.28515625" style="13" customWidth="1"/>
    <col min="9488" max="9488" width="17.85546875" style="13" customWidth="1"/>
    <col min="9489" max="9489" width="31.7109375" style="13" customWidth="1"/>
    <col min="9490" max="9490" width="20.42578125" style="13" customWidth="1"/>
    <col min="9491" max="9491" width="17" style="13" customWidth="1"/>
    <col min="9492" max="9492" width="24" style="13" customWidth="1"/>
    <col min="9493" max="9493" width="33.7109375" style="13" customWidth="1"/>
    <col min="9494" max="9494" width="30.140625" style="13" customWidth="1"/>
    <col min="9495" max="9506" width="3.7109375" style="13" customWidth="1"/>
    <col min="9507" max="9507" width="40.7109375" style="13" customWidth="1"/>
    <col min="9508" max="9707" width="11.42578125" style="13" customWidth="1"/>
    <col min="9708" max="9708" width="75" style="13" customWidth="1"/>
    <col min="9709" max="9709" width="0.140625" style="13" customWidth="1"/>
    <col min="9710" max="9740" width="55.42578125" style="13"/>
    <col min="9741" max="9741" width="48.28515625" style="13" customWidth="1"/>
    <col min="9742" max="9742" width="23.5703125" style="13" customWidth="1"/>
    <col min="9743" max="9743" width="30.28515625" style="13" customWidth="1"/>
    <col min="9744" max="9744" width="17.85546875" style="13" customWidth="1"/>
    <col min="9745" max="9745" width="31.7109375" style="13" customWidth="1"/>
    <col min="9746" max="9746" width="20.42578125" style="13" customWidth="1"/>
    <col min="9747" max="9747" width="17" style="13" customWidth="1"/>
    <col min="9748" max="9748" width="24" style="13" customWidth="1"/>
    <col min="9749" max="9749" width="33.7109375" style="13" customWidth="1"/>
    <col min="9750" max="9750" width="30.140625" style="13" customWidth="1"/>
    <col min="9751" max="9762" width="3.7109375" style="13" customWidth="1"/>
    <col min="9763" max="9763" width="40.7109375" style="13" customWidth="1"/>
    <col min="9764" max="9963" width="11.42578125" style="13" customWidth="1"/>
    <col min="9964" max="9964" width="75" style="13" customWidth="1"/>
    <col min="9965" max="9965" width="0.140625" style="13" customWidth="1"/>
    <col min="9966" max="9996" width="55.42578125" style="13"/>
    <col min="9997" max="9997" width="48.28515625" style="13" customWidth="1"/>
    <col min="9998" max="9998" width="23.5703125" style="13" customWidth="1"/>
    <col min="9999" max="9999" width="30.28515625" style="13" customWidth="1"/>
    <col min="10000" max="10000" width="17.85546875" style="13" customWidth="1"/>
    <col min="10001" max="10001" width="31.7109375" style="13" customWidth="1"/>
    <col min="10002" max="10002" width="20.42578125" style="13" customWidth="1"/>
    <col min="10003" max="10003" width="17" style="13" customWidth="1"/>
    <col min="10004" max="10004" width="24" style="13" customWidth="1"/>
    <col min="10005" max="10005" width="33.7109375" style="13" customWidth="1"/>
    <col min="10006" max="10006" width="30.140625" style="13" customWidth="1"/>
    <col min="10007" max="10018" width="3.7109375" style="13" customWidth="1"/>
    <col min="10019" max="10019" width="40.7109375" style="13" customWidth="1"/>
    <col min="10020" max="10219" width="11.42578125" style="13" customWidth="1"/>
    <col min="10220" max="10220" width="75" style="13" customWidth="1"/>
    <col min="10221" max="10221" width="0.140625" style="13" customWidth="1"/>
    <col min="10222" max="10252" width="55.42578125" style="13"/>
    <col min="10253" max="10253" width="48.28515625" style="13" customWidth="1"/>
    <col min="10254" max="10254" width="23.5703125" style="13" customWidth="1"/>
    <col min="10255" max="10255" width="30.28515625" style="13" customWidth="1"/>
    <col min="10256" max="10256" width="17.85546875" style="13" customWidth="1"/>
    <col min="10257" max="10257" width="31.7109375" style="13" customWidth="1"/>
    <col min="10258" max="10258" width="20.42578125" style="13" customWidth="1"/>
    <col min="10259" max="10259" width="17" style="13" customWidth="1"/>
    <col min="10260" max="10260" width="24" style="13" customWidth="1"/>
    <col min="10261" max="10261" width="33.7109375" style="13" customWidth="1"/>
    <col min="10262" max="10262" width="30.140625" style="13" customWidth="1"/>
    <col min="10263" max="10274" width="3.7109375" style="13" customWidth="1"/>
    <col min="10275" max="10275" width="40.7109375" style="13" customWidth="1"/>
    <col min="10276" max="10475" width="11.42578125" style="13" customWidth="1"/>
    <col min="10476" max="10476" width="75" style="13" customWidth="1"/>
    <col min="10477" max="10477" width="0.140625" style="13" customWidth="1"/>
    <col min="10478" max="10508" width="55.42578125" style="13"/>
    <col min="10509" max="10509" width="48.28515625" style="13" customWidth="1"/>
    <col min="10510" max="10510" width="23.5703125" style="13" customWidth="1"/>
    <col min="10511" max="10511" width="30.28515625" style="13" customWidth="1"/>
    <col min="10512" max="10512" width="17.85546875" style="13" customWidth="1"/>
    <col min="10513" max="10513" width="31.7109375" style="13" customWidth="1"/>
    <col min="10514" max="10514" width="20.42578125" style="13" customWidth="1"/>
    <col min="10515" max="10515" width="17" style="13" customWidth="1"/>
    <col min="10516" max="10516" width="24" style="13" customWidth="1"/>
    <col min="10517" max="10517" width="33.7109375" style="13" customWidth="1"/>
    <col min="10518" max="10518" width="30.140625" style="13" customWidth="1"/>
    <col min="10519" max="10530" width="3.7109375" style="13" customWidth="1"/>
    <col min="10531" max="10531" width="40.7109375" style="13" customWidth="1"/>
    <col min="10532" max="10731" width="11.42578125" style="13" customWidth="1"/>
    <col min="10732" max="10732" width="75" style="13" customWidth="1"/>
    <col min="10733" max="10733" width="0.140625" style="13" customWidth="1"/>
    <col min="10734" max="10764" width="55.42578125" style="13"/>
    <col min="10765" max="10765" width="48.28515625" style="13" customWidth="1"/>
    <col min="10766" max="10766" width="23.5703125" style="13" customWidth="1"/>
    <col min="10767" max="10767" width="30.28515625" style="13" customWidth="1"/>
    <col min="10768" max="10768" width="17.85546875" style="13" customWidth="1"/>
    <col min="10769" max="10769" width="31.7109375" style="13" customWidth="1"/>
    <col min="10770" max="10770" width="20.42578125" style="13" customWidth="1"/>
    <col min="10771" max="10771" width="17" style="13" customWidth="1"/>
    <col min="10772" max="10772" width="24" style="13" customWidth="1"/>
    <col min="10773" max="10773" width="33.7109375" style="13" customWidth="1"/>
    <col min="10774" max="10774" width="30.140625" style="13" customWidth="1"/>
    <col min="10775" max="10786" width="3.7109375" style="13" customWidth="1"/>
    <col min="10787" max="10787" width="40.7109375" style="13" customWidth="1"/>
    <col min="10788" max="10987" width="11.42578125" style="13" customWidth="1"/>
    <col min="10988" max="10988" width="75" style="13" customWidth="1"/>
    <col min="10989" max="10989" width="0.140625" style="13" customWidth="1"/>
    <col min="10990" max="11020" width="55.42578125" style="13"/>
    <col min="11021" max="11021" width="48.28515625" style="13" customWidth="1"/>
    <col min="11022" max="11022" width="23.5703125" style="13" customWidth="1"/>
    <col min="11023" max="11023" width="30.28515625" style="13" customWidth="1"/>
    <col min="11024" max="11024" width="17.85546875" style="13" customWidth="1"/>
    <col min="11025" max="11025" width="31.7109375" style="13" customWidth="1"/>
    <col min="11026" max="11026" width="20.42578125" style="13" customWidth="1"/>
    <col min="11027" max="11027" width="17" style="13" customWidth="1"/>
    <col min="11028" max="11028" width="24" style="13" customWidth="1"/>
    <col min="11029" max="11029" width="33.7109375" style="13" customWidth="1"/>
    <col min="11030" max="11030" width="30.140625" style="13" customWidth="1"/>
    <col min="11031" max="11042" width="3.7109375" style="13" customWidth="1"/>
    <col min="11043" max="11043" width="40.7109375" style="13" customWidth="1"/>
    <col min="11044" max="11243" width="11.42578125" style="13" customWidth="1"/>
    <col min="11244" max="11244" width="75" style="13" customWidth="1"/>
    <col min="11245" max="11245" width="0.140625" style="13" customWidth="1"/>
    <col min="11246" max="11276" width="55.42578125" style="13"/>
    <col min="11277" max="11277" width="48.28515625" style="13" customWidth="1"/>
    <col min="11278" max="11278" width="23.5703125" style="13" customWidth="1"/>
    <col min="11279" max="11279" width="30.28515625" style="13" customWidth="1"/>
    <col min="11280" max="11280" width="17.85546875" style="13" customWidth="1"/>
    <col min="11281" max="11281" width="31.7109375" style="13" customWidth="1"/>
    <col min="11282" max="11282" width="20.42578125" style="13" customWidth="1"/>
    <col min="11283" max="11283" width="17" style="13" customWidth="1"/>
    <col min="11284" max="11284" width="24" style="13" customWidth="1"/>
    <col min="11285" max="11285" width="33.7109375" style="13" customWidth="1"/>
    <col min="11286" max="11286" width="30.140625" style="13" customWidth="1"/>
    <col min="11287" max="11298" width="3.7109375" style="13" customWidth="1"/>
    <col min="11299" max="11299" width="40.7109375" style="13" customWidth="1"/>
    <col min="11300" max="11499" width="11.42578125" style="13" customWidth="1"/>
    <col min="11500" max="11500" width="75" style="13" customWidth="1"/>
    <col min="11501" max="11501" width="0.140625" style="13" customWidth="1"/>
    <col min="11502" max="11532" width="55.42578125" style="13"/>
    <col min="11533" max="11533" width="48.28515625" style="13" customWidth="1"/>
    <col min="11534" max="11534" width="23.5703125" style="13" customWidth="1"/>
    <col min="11535" max="11535" width="30.28515625" style="13" customWidth="1"/>
    <col min="11536" max="11536" width="17.85546875" style="13" customWidth="1"/>
    <col min="11537" max="11537" width="31.7109375" style="13" customWidth="1"/>
    <col min="11538" max="11538" width="20.42578125" style="13" customWidth="1"/>
    <col min="11539" max="11539" width="17" style="13" customWidth="1"/>
    <col min="11540" max="11540" width="24" style="13" customWidth="1"/>
    <col min="11541" max="11541" width="33.7109375" style="13" customWidth="1"/>
    <col min="11542" max="11542" width="30.140625" style="13" customWidth="1"/>
    <col min="11543" max="11554" width="3.7109375" style="13" customWidth="1"/>
    <col min="11555" max="11555" width="40.7109375" style="13" customWidth="1"/>
    <col min="11556" max="11755" width="11.42578125" style="13" customWidth="1"/>
    <col min="11756" max="11756" width="75" style="13" customWidth="1"/>
    <col min="11757" max="11757" width="0.140625" style="13" customWidth="1"/>
    <col min="11758" max="11788" width="55.42578125" style="13"/>
    <col min="11789" max="11789" width="48.28515625" style="13" customWidth="1"/>
    <col min="11790" max="11790" width="23.5703125" style="13" customWidth="1"/>
    <col min="11791" max="11791" width="30.28515625" style="13" customWidth="1"/>
    <col min="11792" max="11792" width="17.85546875" style="13" customWidth="1"/>
    <col min="11793" max="11793" width="31.7109375" style="13" customWidth="1"/>
    <col min="11794" max="11794" width="20.42578125" style="13" customWidth="1"/>
    <col min="11795" max="11795" width="17" style="13" customWidth="1"/>
    <col min="11796" max="11796" width="24" style="13" customWidth="1"/>
    <col min="11797" max="11797" width="33.7109375" style="13" customWidth="1"/>
    <col min="11798" max="11798" width="30.140625" style="13" customWidth="1"/>
    <col min="11799" max="11810" width="3.7109375" style="13" customWidth="1"/>
    <col min="11811" max="11811" width="40.7109375" style="13" customWidth="1"/>
    <col min="11812" max="12011" width="11.42578125" style="13" customWidth="1"/>
    <col min="12012" max="12012" width="75" style="13" customWidth="1"/>
    <col min="12013" max="12013" width="0.140625" style="13" customWidth="1"/>
    <col min="12014" max="12044" width="55.42578125" style="13"/>
    <col min="12045" max="12045" width="48.28515625" style="13" customWidth="1"/>
    <col min="12046" max="12046" width="23.5703125" style="13" customWidth="1"/>
    <col min="12047" max="12047" width="30.28515625" style="13" customWidth="1"/>
    <col min="12048" max="12048" width="17.85546875" style="13" customWidth="1"/>
    <col min="12049" max="12049" width="31.7109375" style="13" customWidth="1"/>
    <col min="12050" max="12050" width="20.42578125" style="13" customWidth="1"/>
    <col min="12051" max="12051" width="17" style="13" customWidth="1"/>
    <col min="12052" max="12052" width="24" style="13" customWidth="1"/>
    <col min="12053" max="12053" width="33.7109375" style="13" customWidth="1"/>
    <col min="12054" max="12054" width="30.140625" style="13" customWidth="1"/>
    <col min="12055" max="12066" width="3.7109375" style="13" customWidth="1"/>
    <col min="12067" max="12067" width="40.7109375" style="13" customWidth="1"/>
    <col min="12068" max="12267" width="11.42578125" style="13" customWidth="1"/>
    <col min="12268" max="12268" width="75" style="13" customWidth="1"/>
    <col min="12269" max="12269" width="0.140625" style="13" customWidth="1"/>
    <col min="12270" max="12300" width="55.42578125" style="13"/>
    <col min="12301" max="12301" width="48.28515625" style="13" customWidth="1"/>
    <col min="12302" max="12302" width="23.5703125" style="13" customWidth="1"/>
    <col min="12303" max="12303" width="30.28515625" style="13" customWidth="1"/>
    <col min="12304" max="12304" width="17.85546875" style="13" customWidth="1"/>
    <col min="12305" max="12305" width="31.7109375" style="13" customWidth="1"/>
    <col min="12306" max="12306" width="20.42578125" style="13" customWidth="1"/>
    <col min="12307" max="12307" width="17" style="13" customWidth="1"/>
    <col min="12308" max="12308" width="24" style="13" customWidth="1"/>
    <col min="12309" max="12309" width="33.7109375" style="13" customWidth="1"/>
    <col min="12310" max="12310" width="30.140625" style="13" customWidth="1"/>
    <col min="12311" max="12322" width="3.7109375" style="13" customWidth="1"/>
    <col min="12323" max="12323" width="40.7109375" style="13" customWidth="1"/>
    <col min="12324" max="12523" width="11.42578125" style="13" customWidth="1"/>
    <col min="12524" max="12524" width="75" style="13" customWidth="1"/>
    <col min="12525" max="12525" width="0.140625" style="13" customWidth="1"/>
    <col min="12526" max="12556" width="55.42578125" style="13"/>
    <col min="12557" max="12557" width="48.28515625" style="13" customWidth="1"/>
    <col min="12558" max="12558" width="23.5703125" style="13" customWidth="1"/>
    <col min="12559" max="12559" width="30.28515625" style="13" customWidth="1"/>
    <col min="12560" max="12560" width="17.85546875" style="13" customWidth="1"/>
    <col min="12561" max="12561" width="31.7109375" style="13" customWidth="1"/>
    <col min="12562" max="12562" width="20.42578125" style="13" customWidth="1"/>
    <col min="12563" max="12563" width="17" style="13" customWidth="1"/>
    <col min="12564" max="12564" width="24" style="13" customWidth="1"/>
    <col min="12565" max="12565" width="33.7109375" style="13" customWidth="1"/>
    <col min="12566" max="12566" width="30.140625" style="13" customWidth="1"/>
    <col min="12567" max="12578" width="3.7109375" style="13" customWidth="1"/>
    <col min="12579" max="12579" width="40.7109375" style="13" customWidth="1"/>
    <col min="12580" max="12779" width="11.42578125" style="13" customWidth="1"/>
    <col min="12780" max="12780" width="75" style="13" customWidth="1"/>
    <col min="12781" max="12781" width="0.140625" style="13" customWidth="1"/>
    <col min="12782" max="12812" width="55.42578125" style="13"/>
    <col min="12813" max="12813" width="48.28515625" style="13" customWidth="1"/>
    <col min="12814" max="12814" width="23.5703125" style="13" customWidth="1"/>
    <col min="12815" max="12815" width="30.28515625" style="13" customWidth="1"/>
    <col min="12816" max="12816" width="17.85546875" style="13" customWidth="1"/>
    <col min="12817" max="12817" width="31.7109375" style="13" customWidth="1"/>
    <col min="12818" max="12818" width="20.42578125" style="13" customWidth="1"/>
    <col min="12819" max="12819" width="17" style="13" customWidth="1"/>
    <col min="12820" max="12820" width="24" style="13" customWidth="1"/>
    <col min="12821" max="12821" width="33.7109375" style="13" customWidth="1"/>
    <col min="12822" max="12822" width="30.140625" style="13" customWidth="1"/>
    <col min="12823" max="12834" width="3.7109375" style="13" customWidth="1"/>
    <col min="12835" max="12835" width="40.7109375" style="13" customWidth="1"/>
    <col min="12836" max="13035" width="11.42578125" style="13" customWidth="1"/>
    <col min="13036" max="13036" width="75" style="13" customWidth="1"/>
    <col min="13037" max="13037" width="0.140625" style="13" customWidth="1"/>
    <col min="13038" max="13068" width="55.42578125" style="13"/>
    <col min="13069" max="13069" width="48.28515625" style="13" customWidth="1"/>
    <col min="13070" max="13070" width="23.5703125" style="13" customWidth="1"/>
    <col min="13071" max="13071" width="30.28515625" style="13" customWidth="1"/>
    <col min="13072" max="13072" width="17.85546875" style="13" customWidth="1"/>
    <col min="13073" max="13073" width="31.7109375" style="13" customWidth="1"/>
    <col min="13074" max="13074" width="20.42578125" style="13" customWidth="1"/>
    <col min="13075" max="13075" width="17" style="13" customWidth="1"/>
    <col min="13076" max="13076" width="24" style="13" customWidth="1"/>
    <col min="13077" max="13077" width="33.7109375" style="13" customWidth="1"/>
    <col min="13078" max="13078" width="30.140625" style="13" customWidth="1"/>
    <col min="13079" max="13090" width="3.7109375" style="13" customWidth="1"/>
    <col min="13091" max="13091" width="40.7109375" style="13" customWidth="1"/>
    <col min="13092" max="13291" width="11.42578125" style="13" customWidth="1"/>
    <col min="13292" max="13292" width="75" style="13" customWidth="1"/>
    <col min="13293" max="13293" width="0.140625" style="13" customWidth="1"/>
    <col min="13294" max="13324" width="55.42578125" style="13"/>
    <col min="13325" max="13325" width="48.28515625" style="13" customWidth="1"/>
    <col min="13326" max="13326" width="23.5703125" style="13" customWidth="1"/>
    <col min="13327" max="13327" width="30.28515625" style="13" customWidth="1"/>
    <col min="13328" max="13328" width="17.85546875" style="13" customWidth="1"/>
    <col min="13329" max="13329" width="31.7109375" style="13" customWidth="1"/>
    <col min="13330" max="13330" width="20.42578125" style="13" customWidth="1"/>
    <col min="13331" max="13331" width="17" style="13" customWidth="1"/>
    <col min="13332" max="13332" width="24" style="13" customWidth="1"/>
    <col min="13333" max="13333" width="33.7109375" style="13" customWidth="1"/>
    <col min="13334" max="13334" width="30.140625" style="13" customWidth="1"/>
    <col min="13335" max="13346" width="3.7109375" style="13" customWidth="1"/>
    <col min="13347" max="13347" width="40.7109375" style="13" customWidth="1"/>
    <col min="13348" max="13547" width="11.42578125" style="13" customWidth="1"/>
    <col min="13548" max="13548" width="75" style="13" customWidth="1"/>
    <col min="13549" max="13549" width="0.140625" style="13" customWidth="1"/>
    <col min="13550" max="13580" width="55.42578125" style="13"/>
    <col min="13581" max="13581" width="48.28515625" style="13" customWidth="1"/>
    <col min="13582" max="13582" width="23.5703125" style="13" customWidth="1"/>
    <col min="13583" max="13583" width="30.28515625" style="13" customWidth="1"/>
    <col min="13584" max="13584" width="17.85546875" style="13" customWidth="1"/>
    <col min="13585" max="13585" width="31.7109375" style="13" customWidth="1"/>
    <col min="13586" max="13586" width="20.42578125" style="13" customWidth="1"/>
    <col min="13587" max="13587" width="17" style="13" customWidth="1"/>
    <col min="13588" max="13588" width="24" style="13" customWidth="1"/>
    <col min="13589" max="13589" width="33.7109375" style="13" customWidth="1"/>
    <col min="13590" max="13590" width="30.140625" style="13" customWidth="1"/>
    <col min="13591" max="13602" width="3.7109375" style="13" customWidth="1"/>
    <col min="13603" max="13603" width="40.7109375" style="13" customWidth="1"/>
    <col min="13604" max="13803" width="11.42578125" style="13" customWidth="1"/>
    <col min="13804" max="13804" width="75" style="13" customWidth="1"/>
    <col min="13805" max="13805" width="0.140625" style="13" customWidth="1"/>
    <col min="13806" max="13836" width="55.42578125" style="13"/>
    <col min="13837" max="13837" width="48.28515625" style="13" customWidth="1"/>
    <col min="13838" max="13838" width="23.5703125" style="13" customWidth="1"/>
    <col min="13839" max="13839" width="30.28515625" style="13" customWidth="1"/>
    <col min="13840" max="13840" width="17.85546875" style="13" customWidth="1"/>
    <col min="13841" max="13841" width="31.7109375" style="13" customWidth="1"/>
    <col min="13842" max="13842" width="20.42578125" style="13" customWidth="1"/>
    <col min="13843" max="13843" width="17" style="13" customWidth="1"/>
    <col min="13844" max="13844" width="24" style="13" customWidth="1"/>
    <col min="13845" max="13845" width="33.7109375" style="13" customWidth="1"/>
    <col min="13846" max="13846" width="30.140625" style="13" customWidth="1"/>
    <col min="13847" max="13858" width="3.7109375" style="13" customWidth="1"/>
    <col min="13859" max="13859" width="40.7109375" style="13" customWidth="1"/>
    <col min="13860" max="14059" width="11.42578125" style="13" customWidth="1"/>
    <col min="14060" max="14060" width="75" style="13" customWidth="1"/>
    <col min="14061" max="14061" width="0.140625" style="13" customWidth="1"/>
    <col min="14062" max="14092" width="55.42578125" style="13"/>
    <col min="14093" max="14093" width="48.28515625" style="13" customWidth="1"/>
    <col min="14094" max="14094" width="23.5703125" style="13" customWidth="1"/>
    <col min="14095" max="14095" width="30.28515625" style="13" customWidth="1"/>
    <col min="14096" max="14096" width="17.85546875" style="13" customWidth="1"/>
    <col min="14097" max="14097" width="31.7109375" style="13" customWidth="1"/>
    <col min="14098" max="14098" width="20.42578125" style="13" customWidth="1"/>
    <col min="14099" max="14099" width="17" style="13" customWidth="1"/>
    <col min="14100" max="14100" width="24" style="13" customWidth="1"/>
    <col min="14101" max="14101" width="33.7109375" style="13" customWidth="1"/>
    <col min="14102" max="14102" width="30.140625" style="13" customWidth="1"/>
    <col min="14103" max="14114" width="3.7109375" style="13" customWidth="1"/>
    <col min="14115" max="14115" width="40.7109375" style="13" customWidth="1"/>
    <col min="14116" max="14315" width="11.42578125" style="13" customWidth="1"/>
    <col min="14316" max="14316" width="75" style="13" customWidth="1"/>
    <col min="14317" max="14317" width="0.140625" style="13" customWidth="1"/>
    <col min="14318" max="14348" width="55.42578125" style="13"/>
    <col min="14349" max="14349" width="48.28515625" style="13" customWidth="1"/>
    <col min="14350" max="14350" width="23.5703125" style="13" customWidth="1"/>
    <col min="14351" max="14351" width="30.28515625" style="13" customWidth="1"/>
    <col min="14352" max="14352" width="17.85546875" style="13" customWidth="1"/>
    <col min="14353" max="14353" width="31.7109375" style="13" customWidth="1"/>
    <col min="14354" max="14354" width="20.42578125" style="13" customWidth="1"/>
    <col min="14355" max="14355" width="17" style="13" customWidth="1"/>
    <col min="14356" max="14356" width="24" style="13" customWidth="1"/>
    <col min="14357" max="14357" width="33.7109375" style="13" customWidth="1"/>
    <col min="14358" max="14358" width="30.140625" style="13" customWidth="1"/>
    <col min="14359" max="14370" width="3.7109375" style="13" customWidth="1"/>
    <col min="14371" max="14371" width="40.7109375" style="13" customWidth="1"/>
    <col min="14372" max="14571" width="11.42578125" style="13" customWidth="1"/>
    <col min="14572" max="14572" width="75" style="13" customWidth="1"/>
    <col min="14573" max="14573" width="0.140625" style="13" customWidth="1"/>
    <col min="14574" max="14604" width="55.42578125" style="13"/>
    <col min="14605" max="14605" width="48.28515625" style="13" customWidth="1"/>
    <col min="14606" max="14606" width="23.5703125" style="13" customWidth="1"/>
    <col min="14607" max="14607" width="30.28515625" style="13" customWidth="1"/>
    <col min="14608" max="14608" width="17.85546875" style="13" customWidth="1"/>
    <col min="14609" max="14609" width="31.7109375" style="13" customWidth="1"/>
    <col min="14610" max="14610" width="20.42578125" style="13" customWidth="1"/>
    <col min="14611" max="14611" width="17" style="13" customWidth="1"/>
    <col min="14612" max="14612" width="24" style="13" customWidth="1"/>
    <col min="14613" max="14613" width="33.7109375" style="13" customWidth="1"/>
    <col min="14614" max="14614" width="30.140625" style="13" customWidth="1"/>
    <col min="14615" max="14626" width="3.7109375" style="13" customWidth="1"/>
    <col min="14627" max="14627" width="40.7109375" style="13" customWidth="1"/>
    <col min="14628" max="14827" width="11.42578125" style="13" customWidth="1"/>
    <col min="14828" max="14828" width="75" style="13" customWidth="1"/>
    <col min="14829" max="14829" width="0.140625" style="13" customWidth="1"/>
    <col min="14830" max="14860" width="55.42578125" style="13"/>
    <col min="14861" max="14861" width="48.28515625" style="13" customWidth="1"/>
    <col min="14862" max="14862" width="23.5703125" style="13" customWidth="1"/>
    <col min="14863" max="14863" width="30.28515625" style="13" customWidth="1"/>
    <col min="14864" max="14864" width="17.85546875" style="13" customWidth="1"/>
    <col min="14865" max="14865" width="31.7109375" style="13" customWidth="1"/>
    <col min="14866" max="14866" width="20.42578125" style="13" customWidth="1"/>
    <col min="14867" max="14867" width="17" style="13" customWidth="1"/>
    <col min="14868" max="14868" width="24" style="13" customWidth="1"/>
    <col min="14869" max="14869" width="33.7109375" style="13" customWidth="1"/>
    <col min="14870" max="14870" width="30.140625" style="13" customWidth="1"/>
    <col min="14871" max="14882" width="3.7109375" style="13" customWidth="1"/>
    <col min="14883" max="14883" width="40.7109375" style="13" customWidth="1"/>
    <col min="14884" max="15083" width="11.42578125" style="13" customWidth="1"/>
    <col min="15084" max="15084" width="75" style="13" customWidth="1"/>
    <col min="15085" max="15085" width="0.140625" style="13" customWidth="1"/>
    <col min="15086" max="15116" width="55.42578125" style="13"/>
    <col min="15117" max="15117" width="48.28515625" style="13" customWidth="1"/>
    <col min="15118" max="15118" width="23.5703125" style="13" customWidth="1"/>
    <col min="15119" max="15119" width="30.28515625" style="13" customWidth="1"/>
    <col min="15120" max="15120" width="17.85546875" style="13" customWidth="1"/>
    <col min="15121" max="15121" width="31.7109375" style="13" customWidth="1"/>
    <col min="15122" max="15122" width="20.42578125" style="13" customWidth="1"/>
    <col min="15123" max="15123" width="17" style="13" customWidth="1"/>
    <col min="15124" max="15124" width="24" style="13" customWidth="1"/>
    <col min="15125" max="15125" width="33.7109375" style="13" customWidth="1"/>
    <col min="15126" max="15126" width="30.140625" style="13" customWidth="1"/>
    <col min="15127" max="15138" width="3.7109375" style="13" customWidth="1"/>
    <col min="15139" max="15139" width="40.7109375" style="13" customWidth="1"/>
    <col min="15140" max="15339" width="11.42578125" style="13" customWidth="1"/>
    <col min="15340" max="15340" width="75" style="13" customWidth="1"/>
    <col min="15341" max="15341" width="0.140625" style="13" customWidth="1"/>
    <col min="15342" max="15372" width="55.42578125" style="13"/>
    <col min="15373" max="15373" width="48.28515625" style="13" customWidth="1"/>
    <col min="15374" max="15374" width="23.5703125" style="13" customWidth="1"/>
    <col min="15375" max="15375" width="30.28515625" style="13" customWidth="1"/>
    <col min="15376" max="15376" width="17.85546875" style="13" customWidth="1"/>
    <col min="15377" max="15377" width="31.7109375" style="13" customWidth="1"/>
    <col min="15378" max="15378" width="20.42578125" style="13" customWidth="1"/>
    <col min="15379" max="15379" width="17" style="13" customWidth="1"/>
    <col min="15380" max="15380" width="24" style="13" customWidth="1"/>
    <col min="15381" max="15381" width="33.7109375" style="13" customWidth="1"/>
    <col min="15382" max="15382" width="30.140625" style="13" customWidth="1"/>
    <col min="15383" max="15394" width="3.7109375" style="13" customWidth="1"/>
    <col min="15395" max="15395" width="40.7109375" style="13" customWidth="1"/>
    <col min="15396" max="15595" width="11.42578125" style="13" customWidth="1"/>
    <col min="15596" max="15596" width="75" style="13" customWidth="1"/>
    <col min="15597" max="15597" width="0.140625" style="13" customWidth="1"/>
    <col min="15598" max="15628" width="55.42578125" style="13"/>
    <col min="15629" max="15629" width="48.28515625" style="13" customWidth="1"/>
    <col min="15630" max="15630" width="23.5703125" style="13" customWidth="1"/>
    <col min="15631" max="15631" width="30.28515625" style="13" customWidth="1"/>
    <col min="15632" max="15632" width="17.85546875" style="13" customWidth="1"/>
    <col min="15633" max="15633" width="31.7109375" style="13" customWidth="1"/>
    <col min="15634" max="15634" width="20.42578125" style="13" customWidth="1"/>
    <col min="15635" max="15635" width="17" style="13" customWidth="1"/>
    <col min="15636" max="15636" width="24" style="13" customWidth="1"/>
    <col min="15637" max="15637" width="33.7109375" style="13" customWidth="1"/>
    <col min="15638" max="15638" width="30.140625" style="13" customWidth="1"/>
    <col min="15639" max="15650" width="3.7109375" style="13" customWidth="1"/>
    <col min="15651" max="15651" width="40.7109375" style="13" customWidth="1"/>
    <col min="15652" max="15851" width="11.42578125" style="13" customWidth="1"/>
    <col min="15852" max="15852" width="75" style="13" customWidth="1"/>
    <col min="15853" max="15853" width="0.140625" style="13" customWidth="1"/>
    <col min="15854" max="15884" width="55.42578125" style="13"/>
    <col min="15885" max="15885" width="48.28515625" style="13" customWidth="1"/>
    <col min="15886" max="15886" width="23.5703125" style="13" customWidth="1"/>
    <col min="15887" max="15887" width="30.28515625" style="13" customWidth="1"/>
    <col min="15888" max="15888" width="17.85546875" style="13" customWidth="1"/>
    <col min="15889" max="15889" width="31.7109375" style="13" customWidth="1"/>
    <col min="15890" max="15890" width="20.42578125" style="13" customWidth="1"/>
    <col min="15891" max="15891" width="17" style="13" customWidth="1"/>
    <col min="15892" max="15892" width="24" style="13" customWidth="1"/>
    <col min="15893" max="15893" width="33.7109375" style="13" customWidth="1"/>
    <col min="15894" max="15894" width="30.140625" style="13" customWidth="1"/>
    <col min="15895" max="15906" width="3.7109375" style="13" customWidth="1"/>
    <col min="15907" max="15907" width="40.7109375" style="13" customWidth="1"/>
    <col min="15908" max="16107" width="11.42578125" style="13" customWidth="1"/>
    <col min="16108" max="16108" width="75" style="13" customWidth="1"/>
    <col min="16109" max="16109" width="0.140625" style="13" customWidth="1"/>
    <col min="16110" max="16140" width="55.42578125" style="13"/>
    <col min="16141" max="16141" width="48.28515625" style="13" customWidth="1"/>
    <col min="16142" max="16142" width="23.5703125" style="13" customWidth="1"/>
    <col min="16143" max="16143" width="30.28515625" style="13" customWidth="1"/>
    <col min="16144" max="16144" width="17.85546875" style="13" customWidth="1"/>
    <col min="16145" max="16145" width="31.7109375" style="13" customWidth="1"/>
    <col min="16146" max="16146" width="20.42578125" style="13" customWidth="1"/>
    <col min="16147" max="16147" width="17" style="13" customWidth="1"/>
    <col min="16148" max="16148" width="24" style="13" customWidth="1"/>
    <col min="16149" max="16149" width="33.7109375" style="13" customWidth="1"/>
    <col min="16150" max="16150" width="30.140625" style="13" customWidth="1"/>
    <col min="16151" max="16162" width="3.7109375" style="13" customWidth="1"/>
    <col min="16163" max="16163" width="40.7109375" style="13" customWidth="1"/>
    <col min="16164" max="16363" width="11.42578125" style="13" customWidth="1"/>
    <col min="16364" max="16364" width="75" style="13" customWidth="1"/>
    <col min="16365" max="16365" width="0.140625" style="13" customWidth="1"/>
    <col min="16366" max="16384" width="55.42578125" style="13"/>
  </cols>
  <sheetData>
    <row r="1" spans="1:236" s="2" customFormat="1" ht="15" hidden="1" customHeight="1">
      <c r="A1" s="378"/>
      <c r="B1" s="44"/>
      <c r="C1" s="1"/>
      <c r="D1" s="1"/>
      <c r="G1" s="3"/>
      <c r="H1" s="3"/>
      <c r="J1" s="4"/>
      <c r="K1" s="54"/>
      <c r="L1" s="54"/>
      <c r="M1" s="54"/>
      <c r="N1" s="54"/>
      <c r="O1" s="54"/>
      <c r="P1" s="54"/>
      <c r="Q1" s="54"/>
      <c r="R1" s="54"/>
      <c r="S1" s="54"/>
      <c r="T1" s="54"/>
      <c r="U1" s="54"/>
      <c r="IB1" s="2" t="s">
        <v>0</v>
      </c>
    </row>
    <row r="2" spans="1:236" s="2" customFormat="1" ht="15" hidden="1" customHeight="1">
      <c r="A2" s="378"/>
      <c r="B2" s="44"/>
      <c r="C2" s="1"/>
      <c r="D2" s="1"/>
      <c r="G2" s="3"/>
      <c r="H2" s="3"/>
      <c r="J2" s="4"/>
      <c r="K2" s="54"/>
      <c r="L2" s="54"/>
      <c r="M2" s="54"/>
      <c r="N2" s="54"/>
      <c r="O2" s="54"/>
      <c r="P2" s="54"/>
      <c r="Q2" s="54"/>
      <c r="R2" s="54"/>
      <c r="S2" s="54"/>
      <c r="T2" s="54"/>
      <c r="U2" s="54"/>
      <c r="IB2" s="5" t="s">
        <v>1</v>
      </c>
    </row>
    <row r="3" spans="1:236" s="2" customFormat="1" ht="15" hidden="1" customHeight="1">
      <c r="A3" s="378"/>
      <c r="B3" s="44"/>
      <c r="C3" s="1"/>
      <c r="D3" s="1"/>
      <c r="G3" s="3"/>
      <c r="H3" s="3"/>
      <c r="J3" s="4"/>
      <c r="K3" s="54"/>
      <c r="L3" s="54"/>
      <c r="M3" s="54"/>
      <c r="N3" s="54"/>
      <c r="O3" s="54"/>
      <c r="P3" s="54"/>
      <c r="Q3" s="54"/>
      <c r="R3" s="54"/>
      <c r="S3" s="54"/>
      <c r="T3" s="54"/>
      <c r="U3" s="54"/>
      <c r="IB3" s="5" t="s">
        <v>2</v>
      </c>
    </row>
    <row r="4" spans="1:236" s="2" customFormat="1" hidden="1">
      <c r="A4" s="6"/>
      <c r="B4" s="44"/>
      <c r="C4" s="1"/>
      <c r="D4" s="1"/>
      <c r="G4" s="3"/>
      <c r="H4" s="3"/>
      <c r="J4" s="4"/>
      <c r="K4" s="54"/>
      <c r="L4" s="54"/>
      <c r="M4" s="54"/>
      <c r="N4" s="54"/>
      <c r="O4" s="54"/>
      <c r="P4" s="54"/>
      <c r="Q4" s="54"/>
      <c r="R4" s="54"/>
      <c r="S4" s="54"/>
      <c r="T4" s="54"/>
      <c r="U4" s="54"/>
      <c r="IB4" s="5" t="s">
        <v>3</v>
      </c>
    </row>
    <row r="5" spans="1:236" s="2" customFormat="1" ht="15" hidden="1" customHeight="1">
      <c r="A5" s="7" t="s">
        <v>4</v>
      </c>
      <c r="B5" s="45"/>
      <c r="C5" s="1"/>
      <c r="D5" s="1"/>
      <c r="G5" s="3"/>
      <c r="H5" s="3"/>
      <c r="J5" s="4"/>
      <c r="K5" s="54"/>
      <c r="L5" s="54"/>
      <c r="M5" s="54"/>
      <c r="N5" s="54"/>
      <c r="O5" s="54"/>
      <c r="P5" s="54"/>
      <c r="Q5" s="54"/>
      <c r="R5" s="54"/>
      <c r="S5" s="54"/>
      <c r="T5" s="54"/>
      <c r="U5" s="54"/>
      <c r="IB5" s="5" t="s">
        <v>5</v>
      </c>
    </row>
    <row r="6" spans="1:236" s="2" customFormat="1" ht="25.5" hidden="1" customHeight="1">
      <c r="A6" s="7" t="s">
        <v>6</v>
      </c>
      <c r="B6" s="45"/>
      <c r="C6" s="1"/>
      <c r="D6" s="1"/>
      <c r="G6" s="3"/>
      <c r="H6" s="3"/>
      <c r="J6" s="4"/>
      <c r="K6" s="54"/>
      <c r="L6" s="54"/>
      <c r="M6" s="54"/>
      <c r="N6" s="54"/>
      <c r="O6" s="54"/>
      <c r="P6" s="54"/>
      <c r="Q6" s="54"/>
      <c r="R6" s="54"/>
      <c r="S6" s="54"/>
      <c r="T6" s="54"/>
      <c r="U6" s="54"/>
      <c r="IB6" s="5" t="s">
        <v>7</v>
      </c>
    </row>
    <row r="7" spans="1:236" s="2" customFormat="1" hidden="1">
      <c r="A7" s="7"/>
      <c r="B7" s="45"/>
      <c r="C7" s="1"/>
      <c r="D7" s="1"/>
      <c r="G7" s="3"/>
      <c r="H7" s="3"/>
      <c r="J7" s="4"/>
      <c r="K7" s="54"/>
      <c r="L7" s="54"/>
      <c r="M7" s="54"/>
      <c r="N7" s="54"/>
      <c r="O7" s="54"/>
      <c r="P7" s="54"/>
      <c r="Q7" s="54"/>
      <c r="R7" s="54"/>
      <c r="S7" s="54"/>
      <c r="T7" s="54"/>
      <c r="U7" s="54"/>
      <c r="IB7" s="5" t="s">
        <v>8</v>
      </c>
    </row>
    <row r="8" spans="1:236" s="2" customFormat="1" ht="129" customHeight="1">
      <c r="A8" s="435" t="s">
        <v>566</v>
      </c>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IB8" s="5"/>
    </row>
    <row r="9" spans="1:236" s="2" customFormat="1">
      <c r="A9" s="7"/>
      <c r="B9" s="45"/>
      <c r="C9" s="1"/>
      <c r="D9" s="1"/>
      <c r="F9" s="8"/>
      <c r="G9" s="3"/>
      <c r="H9" s="3"/>
      <c r="J9" s="4"/>
      <c r="K9" s="54"/>
      <c r="L9" s="54"/>
      <c r="M9" s="54"/>
      <c r="N9" s="54"/>
      <c r="O9" s="54"/>
      <c r="P9" s="54"/>
      <c r="Q9" s="54"/>
      <c r="R9" s="54"/>
      <c r="S9" s="54"/>
      <c r="T9" s="54"/>
      <c r="U9" s="54"/>
      <c r="IB9" s="5"/>
    </row>
    <row r="10" spans="1:236" s="9" customFormat="1" ht="63.75" customHeight="1">
      <c r="A10" s="436" t="s">
        <v>9</v>
      </c>
      <c r="B10" s="432" t="s">
        <v>736</v>
      </c>
      <c r="C10" s="436" t="s">
        <v>10</v>
      </c>
      <c r="D10" s="436" t="s">
        <v>11</v>
      </c>
      <c r="E10" s="436" t="s">
        <v>12</v>
      </c>
      <c r="F10" s="436" t="s">
        <v>13</v>
      </c>
      <c r="G10" s="436" t="s">
        <v>14</v>
      </c>
      <c r="H10" s="436" t="s">
        <v>15</v>
      </c>
      <c r="I10" s="436" t="s">
        <v>16</v>
      </c>
      <c r="J10" s="436" t="s">
        <v>749</v>
      </c>
      <c r="K10" s="73" t="s">
        <v>737</v>
      </c>
      <c r="L10" s="73" t="s">
        <v>738</v>
      </c>
      <c r="M10" s="73" t="s">
        <v>739</v>
      </c>
      <c r="N10" s="73" t="s">
        <v>740</v>
      </c>
      <c r="O10" s="73" t="s">
        <v>741</v>
      </c>
      <c r="P10" s="73" t="s">
        <v>742</v>
      </c>
      <c r="Q10" s="73" t="s">
        <v>743</v>
      </c>
      <c r="R10" s="73" t="s">
        <v>744</v>
      </c>
      <c r="S10" s="73" t="s">
        <v>745</v>
      </c>
      <c r="T10" s="73" t="s">
        <v>746</v>
      </c>
      <c r="U10" s="73" t="s">
        <v>747</v>
      </c>
      <c r="V10" s="436" t="s">
        <v>17</v>
      </c>
      <c r="W10" s="436" t="s">
        <v>18</v>
      </c>
      <c r="X10" s="436"/>
      <c r="Y10" s="436"/>
      <c r="Z10" s="436"/>
      <c r="AA10" s="436"/>
      <c r="AB10" s="436"/>
      <c r="AC10" s="436"/>
      <c r="AD10" s="436"/>
      <c r="AE10" s="436"/>
      <c r="AF10" s="436"/>
      <c r="AG10" s="436"/>
      <c r="AH10" s="436"/>
      <c r="AI10" s="437" t="s">
        <v>19</v>
      </c>
      <c r="IB10" s="10" t="s">
        <v>20</v>
      </c>
    </row>
    <row r="11" spans="1:236" s="9" customFormat="1">
      <c r="A11" s="436"/>
      <c r="B11" s="433"/>
      <c r="C11" s="436"/>
      <c r="D11" s="436"/>
      <c r="E11" s="436"/>
      <c r="F11" s="436"/>
      <c r="G11" s="436"/>
      <c r="H11" s="436"/>
      <c r="I11" s="436"/>
      <c r="J11" s="436"/>
      <c r="K11" s="68"/>
      <c r="L11" s="68"/>
      <c r="M11" s="68"/>
      <c r="N11" s="68"/>
      <c r="O11" s="68"/>
      <c r="P11" s="68"/>
      <c r="Q11" s="68"/>
      <c r="R11" s="68"/>
      <c r="S11" s="68"/>
      <c r="T11" s="68"/>
      <c r="U11" s="68"/>
      <c r="V11" s="436"/>
      <c r="W11" s="57" t="s">
        <v>21</v>
      </c>
      <c r="X11" s="57" t="s">
        <v>22</v>
      </c>
      <c r="Y11" s="57" t="s">
        <v>23</v>
      </c>
      <c r="Z11" s="57" t="s">
        <v>24</v>
      </c>
      <c r="AA11" s="57" t="s">
        <v>23</v>
      </c>
      <c r="AB11" s="57" t="s">
        <v>25</v>
      </c>
      <c r="AC11" s="57" t="s">
        <v>25</v>
      </c>
      <c r="AD11" s="57" t="s">
        <v>24</v>
      </c>
      <c r="AE11" s="57" t="s">
        <v>26</v>
      </c>
      <c r="AF11" s="57" t="s">
        <v>27</v>
      </c>
      <c r="AG11" s="57" t="s">
        <v>28</v>
      </c>
      <c r="AH11" s="57" t="s">
        <v>29</v>
      </c>
      <c r="AI11" s="437"/>
      <c r="IB11" s="10" t="s">
        <v>30</v>
      </c>
    </row>
    <row r="12" spans="1:236" s="11" customFormat="1" ht="63">
      <c r="A12" s="32" t="s">
        <v>182</v>
      </c>
      <c r="B12" s="32"/>
      <c r="C12" s="36" t="s">
        <v>183</v>
      </c>
      <c r="D12" s="33" t="s">
        <v>558</v>
      </c>
      <c r="E12" s="37" t="s">
        <v>185</v>
      </c>
      <c r="F12" s="33" t="s">
        <v>559</v>
      </c>
      <c r="G12" s="70">
        <v>44927</v>
      </c>
      <c r="H12" s="64" t="s">
        <v>556</v>
      </c>
      <c r="I12" s="34" t="s">
        <v>507</v>
      </c>
      <c r="J12" s="41">
        <v>211395</v>
      </c>
      <c r="K12" s="41"/>
      <c r="L12" s="41"/>
      <c r="M12" s="41"/>
      <c r="N12" s="41"/>
      <c r="O12" s="41"/>
      <c r="P12" s="41"/>
      <c r="Q12" s="41"/>
      <c r="R12" s="41"/>
      <c r="S12" s="41"/>
      <c r="T12" s="41"/>
      <c r="U12" s="41"/>
      <c r="V12" s="35" t="s">
        <v>557</v>
      </c>
      <c r="W12" s="38"/>
      <c r="X12" s="38"/>
      <c r="Y12" s="63"/>
      <c r="Z12" s="63"/>
      <c r="AA12" s="63"/>
      <c r="AB12" s="63"/>
      <c r="AC12" s="63"/>
      <c r="AD12" s="63"/>
      <c r="AE12" s="63"/>
      <c r="AF12" s="63"/>
      <c r="AG12" s="63"/>
      <c r="AH12" s="63"/>
      <c r="AI12" s="65"/>
      <c r="IB12" s="12"/>
    </row>
    <row r="13" spans="1:236">
      <c r="A13" s="434" t="s">
        <v>69</v>
      </c>
      <c r="B13" s="434"/>
      <c r="C13" s="434"/>
      <c r="D13" s="434"/>
      <c r="E13" s="434"/>
      <c r="F13" s="434"/>
      <c r="G13" s="434"/>
      <c r="H13" s="434"/>
      <c r="I13" s="434"/>
      <c r="J13" s="60">
        <f>SUM(J12:J12)</f>
        <v>211395</v>
      </c>
      <c r="K13" s="60"/>
      <c r="L13" s="60"/>
      <c r="M13" s="60"/>
      <c r="N13" s="60"/>
      <c r="O13" s="60"/>
      <c r="P13" s="60"/>
      <c r="Q13" s="60"/>
      <c r="R13" s="60"/>
      <c r="S13" s="60"/>
      <c r="T13" s="60"/>
      <c r="U13" s="60"/>
      <c r="V13" s="58"/>
      <c r="W13" s="58"/>
      <c r="X13" s="58"/>
      <c r="Y13" s="58"/>
      <c r="Z13" s="58"/>
      <c r="AA13" s="58"/>
      <c r="AB13" s="58"/>
      <c r="AC13" s="58"/>
      <c r="AD13" s="58"/>
      <c r="AE13" s="58"/>
      <c r="AF13" s="58"/>
      <c r="AG13" s="58"/>
      <c r="AH13" s="58"/>
      <c r="AI13" s="59"/>
      <c r="IB13" s="5" t="s">
        <v>70</v>
      </c>
    </row>
    <row r="14" spans="1:236">
      <c r="G14" s="16"/>
      <c r="IB14" s="5" t="s">
        <v>71</v>
      </c>
    </row>
    <row r="15" spans="1:236">
      <c r="G15" s="16"/>
      <c r="IB15" s="5"/>
    </row>
    <row r="16" spans="1:236">
      <c r="G16" s="16"/>
      <c r="IB16" s="5"/>
    </row>
    <row r="17" spans="1:236">
      <c r="A17" s="19"/>
      <c r="B17" s="50"/>
      <c r="V17" s="20"/>
      <c r="IB17" s="5" t="s">
        <v>72</v>
      </c>
    </row>
    <row r="18" spans="1:236" ht="36.75" customHeight="1">
      <c r="A18" s="21" t="s">
        <v>73</v>
      </c>
      <c r="B18" s="51"/>
      <c r="IB18" s="5" t="s">
        <v>74</v>
      </c>
    </row>
    <row r="19" spans="1:236" ht="30">
      <c r="A19" s="22" t="s">
        <v>75</v>
      </c>
      <c r="B19" s="71"/>
      <c r="IB19" s="5" t="s">
        <v>76</v>
      </c>
    </row>
    <row r="20" spans="1:236">
      <c r="A20" s="21" t="s">
        <v>77</v>
      </c>
      <c r="B20" s="51"/>
      <c r="IB20" s="5" t="s">
        <v>78</v>
      </c>
    </row>
    <row r="21" spans="1:236">
      <c r="IB21" s="5" t="s">
        <v>79</v>
      </c>
    </row>
    <row r="22" spans="1:236">
      <c r="IB22" s="5" t="s">
        <v>80</v>
      </c>
    </row>
    <row r="23" spans="1:236">
      <c r="IB23" s="5" t="s">
        <v>81</v>
      </c>
    </row>
    <row r="24" spans="1:236">
      <c r="IB24" s="5" t="s">
        <v>82</v>
      </c>
    </row>
    <row r="25" spans="1:236">
      <c r="IB25" s="5" t="s">
        <v>83</v>
      </c>
    </row>
    <row r="26" spans="1:236">
      <c r="IB26" s="5" t="s">
        <v>84</v>
      </c>
    </row>
    <row r="27" spans="1:236">
      <c r="IB27" s="5" t="s">
        <v>85</v>
      </c>
    </row>
    <row r="28" spans="1:236">
      <c r="IB28" s="5" t="s">
        <v>86</v>
      </c>
    </row>
    <row r="29" spans="1:236">
      <c r="IB29" s="5" t="s">
        <v>87</v>
      </c>
    </row>
    <row r="30" spans="1:236">
      <c r="IB30" s="5" t="s">
        <v>88</v>
      </c>
    </row>
    <row r="31" spans="1:236">
      <c r="IB31" s="5" t="s">
        <v>89</v>
      </c>
    </row>
    <row r="32" spans="1:236">
      <c r="IB32" s="5" t="s">
        <v>90</v>
      </c>
    </row>
    <row r="33" spans="236:236">
      <c r="IB33" s="5" t="s">
        <v>91</v>
      </c>
    </row>
    <row r="34" spans="236:236">
      <c r="IB34" s="5" t="s">
        <v>92</v>
      </c>
    </row>
    <row r="35" spans="236:236">
      <c r="IB35" s="5" t="s">
        <v>93</v>
      </c>
    </row>
    <row r="36" spans="236:236">
      <c r="IB36" s="5" t="s">
        <v>94</v>
      </c>
    </row>
    <row r="37" spans="236:236">
      <c r="IB37" s="5" t="s">
        <v>95</v>
      </c>
    </row>
    <row r="38" spans="236:236">
      <c r="IB38" s="5" t="s">
        <v>96</v>
      </c>
    </row>
    <row r="39" spans="236:236">
      <c r="IB39" s="5" t="s">
        <v>97</v>
      </c>
    </row>
    <row r="40" spans="236:236">
      <c r="IB40" s="5" t="s">
        <v>98</v>
      </c>
    </row>
    <row r="41" spans="236:236">
      <c r="IB41" s="5" t="s">
        <v>99</v>
      </c>
    </row>
    <row r="42" spans="236:236">
      <c r="IB42" s="5" t="s">
        <v>100</v>
      </c>
    </row>
    <row r="43" spans="236:236">
      <c r="IB43" s="5" t="s">
        <v>101</v>
      </c>
    </row>
    <row r="44" spans="236:236">
      <c r="IB44" s="5" t="s">
        <v>102</v>
      </c>
    </row>
    <row r="45" spans="236:236">
      <c r="IB45" s="5" t="s">
        <v>103</v>
      </c>
    </row>
    <row r="46" spans="236:236">
      <c r="IB46" s="5" t="s">
        <v>104</v>
      </c>
    </row>
    <row r="47" spans="236:236">
      <c r="IB47" s="5" t="s">
        <v>105</v>
      </c>
    </row>
    <row r="48" spans="236:236">
      <c r="IB48" s="5" t="s">
        <v>106</v>
      </c>
    </row>
    <row r="49" spans="236:236">
      <c r="IB49" s="5" t="s">
        <v>107</v>
      </c>
    </row>
    <row r="50" spans="236:236">
      <c r="IB50" s="5" t="s">
        <v>108</v>
      </c>
    </row>
    <row r="51" spans="236:236">
      <c r="IB51" s="5" t="s">
        <v>109</v>
      </c>
    </row>
    <row r="52" spans="236:236">
      <c r="IB52" s="5" t="s">
        <v>110</v>
      </c>
    </row>
    <row r="53" spans="236:236">
      <c r="IB53" s="5" t="s">
        <v>111</v>
      </c>
    </row>
    <row r="54" spans="236:236">
      <c r="IB54" s="5" t="s">
        <v>112</v>
      </c>
    </row>
    <row r="55" spans="236:236">
      <c r="IB55" s="5" t="s">
        <v>113</v>
      </c>
    </row>
    <row r="56" spans="236:236">
      <c r="IB56" s="5" t="s">
        <v>114</v>
      </c>
    </row>
    <row r="57" spans="236:236">
      <c r="IB57" s="5" t="s">
        <v>115</v>
      </c>
    </row>
    <row r="58" spans="236:236">
      <c r="IB58" s="5" t="s">
        <v>116</v>
      </c>
    </row>
    <row r="59" spans="236:236">
      <c r="IB59" s="5" t="s">
        <v>117</v>
      </c>
    </row>
    <row r="60" spans="236:236">
      <c r="IB60" s="5" t="s">
        <v>118</v>
      </c>
    </row>
    <row r="61" spans="236:236">
      <c r="IB61" s="5" t="s">
        <v>119</v>
      </c>
    </row>
    <row r="62" spans="236:236">
      <c r="IB62" s="5" t="s">
        <v>120</v>
      </c>
    </row>
    <row r="63" spans="236:236">
      <c r="IB63" s="5" t="s">
        <v>121</v>
      </c>
    </row>
    <row r="64" spans="236:236">
      <c r="IB64" s="5" t="s">
        <v>122</v>
      </c>
    </row>
    <row r="65" spans="236:236">
      <c r="IB65" s="5" t="s">
        <v>123</v>
      </c>
    </row>
    <row r="66" spans="236:236">
      <c r="IB66" s="5" t="s">
        <v>124</v>
      </c>
    </row>
    <row r="67" spans="236:236">
      <c r="IB67" s="5" t="s">
        <v>125</v>
      </c>
    </row>
    <row r="68" spans="236:236">
      <c r="IB68" s="5" t="s">
        <v>126</v>
      </c>
    </row>
    <row r="69" spans="236:236">
      <c r="IB69" s="5" t="s">
        <v>127</v>
      </c>
    </row>
    <row r="70" spans="236:236">
      <c r="IB70" s="5" t="s">
        <v>128</v>
      </c>
    </row>
    <row r="71" spans="236:236">
      <c r="IB71" s="5" t="s">
        <v>129</v>
      </c>
    </row>
    <row r="72" spans="236:236">
      <c r="IB72" s="5" t="s">
        <v>130</v>
      </c>
    </row>
    <row r="73" spans="236:236">
      <c r="IB73" s="5" t="s">
        <v>131</v>
      </c>
    </row>
    <row r="74" spans="236:236">
      <c r="IB74" s="5" t="s">
        <v>132</v>
      </c>
    </row>
    <row r="75" spans="236:236">
      <c r="IB75" s="5" t="s">
        <v>133</v>
      </c>
    </row>
    <row r="76" spans="236:236">
      <c r="IB76" s="5" t="s">
        <v>134</v>
      </c>
    </row>
    <row r="77" spans="236:236">
      <c r="IB77" s="5" t="s">
        <v>135</v>
      </c>
    </row>
    <row r="78" spans="236:236">
      <c r="IB78" s="5" t="s">
        <v>136</v>
      </c>
    </row>
    <row r="79" spans="236:236">
      <c r="IB79" s="5" t="s">
        <v>137</v>
      </c>
    </row>
    <row r="80" spans="236:236">
      <c r="IB80" s="5" t="s">
        <v>138</v>
      </c>
    </row>
    <row r="81" spans="236:236">
      <c r="IB81" s="5" t="s">
        <v>139</v>
      </c>
    </row>
    <row r="82" spans="236:236">
      <c r="IB82" s="5" t="s">
        <v>140</v>
      </c>
    </row>
    <row r="83" spans="236:236">
      <c r="IB83" s="5" t="s">
        <v>141</v>
      </c>
    </row>
    <row r="84" spans="236:236">
      <c r="IB84" s="5" t="s">
        <v>142</v>
      </c>
    </row>
    <row r="85" spans="236:236">
      <c r="IB85" s="5" t="s">
        <v>143</v>
      </c>
    </row>
    <row r="86" spans="236:236">
      <c r="IB86" s="5" t="s">
        <v>144</v>
      </c>
    </row>
    <row r="87" spans="236:236">
      <c r="IB87" s="5" t="s">
        <v>145</v>
      </c>
    </row>
    <row r="88" spans="236:236">
      <c r="IB88" s="5" t="s">
        <v>146</v>
      </c>
    </row>
    <row r="89" spans="236:236">
      <c r="IB89" s="5" t="s">
        <v>147</v>
      </c>
    </row>
    <row r="90" spans="236:236">
      <c r="IB90" s="5" t="s">
        <v>148</v>
      </c>
    </row>
    <row r="91" spans="236:236">
      <c r="IB91" s="5" t="s">
        <v>149</v>
      </c>
    </row>
    <row r="92" spans="236:236">
      <c r="IB92" s="5" t="s">
        <v>150</v>
      </c>
    </row>
    <row r="93" spans="236:236">
      <c r="IB93" s="5" t="s">
        <v>151</v>
      </c>
    </row>
    <row r="94" spans="236:236">
      <c r="IB94" s="5" t="s">
        <v>152</v>
      </c>
    </row>
    <row r="95" spans="236:236">
      <c r="IB95" s="5" t="s">
        <v>153</v>
      </c>
    </row>
    <row r="96" spans="236:236">
      <c r="IB96" s="5" t="s">
        <v>154</v>
      </c>
    </row>
    <row r="97" spans="236:236">
      <c r="IB97" s="5" t="s">
        <v>155</v>
      </c>
    </row>
    <row r="98" spans="236:236">
      <c r="IB98" s="5" t="s">
        <v>156</v>
      </c>
    </row>
    <row r="99" spans="236:236">
      <c r="IB99" s="5" t="s">
        <v>157</v>
      </c>
    </row>
    <row r="100" spans="236:236">
      <c r="IB100" s="5" t="s">
        <v>158</v>
      </c>
    </row>
    <row r="101" spans="236:236">
      <c r="IB101" s="5" t="s">
        <v>159</v>
      </c>
    </row>
    <row r="102" spans="236:236">
      <c r="IB102" s="5" t="s">
        <v>160</v>
      </c>
    </row>
    <row r="103" spans="236:236">
      <c r="IB103" s="5" t="s">
        <v>161</v>
      </c>
    </row>
    <row r="104" spans="236:236">
      <c r="IB104" s="5" t="s">
        <v>162</v>
      </c>
    </row>
    <row r="105" spans="236:236">
      <c r="IB105" s="5" t="s">
        <v>163</v>
      </c>
    </row>
    <row r="106" spans="236:236">
      <c r="IB106" s="5" t="s">
        <v>164</v>
      </c>
    </row>
    <row r="107" spans="236:236">
      <c r="IB107" s="5" t="s">
        <v>165</v>
      </c>
    </row>
    <row r="108" spans="236:236">
      <c r="IB108" s="5" t="s">
        <v>166</v>
      </c>
    </row>
    <row r="109" spans="236:236">
      <c r="IB109" s="2"/>
    </row>
    <row r="110" spans="236:236">
      <c r="IB110" s="2"/>
    </row>
    <row r="111" spans="236:236">
      <c r="IB111" s="2"/>
    </row>
    <row r="112" spans="236:236">
      <c r="IB112" s="2"/>
    </row>
    <row r="113" spans="236:236">
      <c r="IB113" s="2"/>
    </row>
    <row r="114" spans="236:236">
      <c r="IB114" s="2"/>
    </row>
    <row r="115" spans="236:236">
      <c r="IB115" s="2"/>
    </row>
    <row r="116" spans="236:236">
      <c r="IB116" s="2"/>
    </row>
    <row r="117" spans="236:236">
      <c r="IB117" s="2"/>
    </row>
    <row r="118" spans="236:236">
      <c r="IB118" s="2"/>
    </row>
    <row r="119" spans="236:236">
      <c r="IB119" s="2"/>
    </row>
    <row r="120" spans="236:236">
      <c r="IB120" s="2"/>
    </row>
    <row r="121" spans="236:236">
      <c r="IB121" s="2"/>
    </row>
    <row r="122" spans="236:236">
      <c r="IB122" s="2"/>
    </row>
    <row r="123" spans="236:236">
      <c r="IB123" s="2"/>
    </row>
    <row r="124" spans="236:236">
      <c r="IB124" s="2"/>
    </row>
    <row r="125" spans="236:236">
      <c r="IB125" s="2"/>
    </row>
    <row r="126" spans="236:236">
      <c r="IB126" s="2"/>
    </row>
    <row r="127" spans="236:236">
      <c r="IB127" s="2"/>
    </row>
    <row r="128" spans="236:236">
      <c r="IB128" s="2"/>
    </row>
    <row r="129" spans="236:236">
      <c r="IB129" s="2"/>
    </row>
    <row r="130" spans="236:236">
      <c r="IB130" s="2"/>
    </row>
    <row r="131" spans="236:236">
      <c r="IB131" s="2"/>
    </row>
  </sheetData>
  <mergeCells count="16">
    <mergeCell ref="B10:B11"/>
    <mergeCell ref="A13:I13"/>
    <mergeCell ref="A1:A3"/>
    <mergeCell ref="A8:AI8"/>
    <mergeCell ref="A10:A11"/>
    <mergeCell ref="C10:C11"/>
    <mergeCell ref="D10:D11"/>
    <mergeCell ref="E10:E11"/>
    <mergeCell ref="F10:F11"/>
    <mergeCell ref="G10:G11"/>
    <mergeCell ref="H10:H11"/>
    <mergeCell ref="I10:I11"/>
    <mergeCell ref="J10:J11"/>
    <mergeCell ref="V10:V11"/>
    <mergeCell ref="W10:AH10"/>
    <mergeCell ref="AI10:AI11"/>
  </mergeCells>
  <dataValidations count="1">
    <dataValidation type="list" allowBlank="1" showInputMessage="1" showErrorMessage="1" sqref="I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I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I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I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I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I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I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I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I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I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I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I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I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I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I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I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formula1>"Recursos Propios, Recursos Público- Privados"</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38"/>
  <sheetViews>
    <sheetView topLeftCell="A8" workbookViewId="0">
      <selection activeCell="I10" sqref="I10:I11"/>
    </sheetView>
  </sheetViews>
  <sheetFormatPr baseColWidth="10" defaultColWidth="55.42578125" defaultRowHeight="15"/>
  <cols>
    <col min="1" max="1" width="48.28515625" style="47" customWidth="1"/>
    <col min="2" max="2" width="23.5703125" style="53" customWidth="1"/>
    <col min="3" max="3" width="30.28515625" style="53" customWidth="1"/>
    <col min="4" max="4" width="17.85546875" style="46" customWidth="1"/>
    <col min="5" max="5" width="31.7109375" style="46" customWidth="1"/>
    <col min="6" max="6" width="20.42578125" style="48" hidden="1" customWidth="1"/>
    <col min="7" max="7" width="17" style="48" hidden="1" customWidth="1"/>
    <col min="8" max="8" width="24" style="46" hidden="1" customWidth="1"/>
    <col min="9" max="9" width="33.7109375" style="55" customWidth="1"/>
    <col min="10" max="10" width="25" style="55" hidden="1" customWidth="1"/>
    <col min="11" max="11" width="22.7109375" style="55" hidden="1" customWidth="1"/>
    <col min="12" max="21" width="33.7109375" style="55" hidden="1" customWidth="1"/>
    <col min="22" max="22" width="30.140625" style="46" hidden="1" customWidth="1"/>
    <col min="23"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48.28515625" style="46" customWidth="1"/>
    <col min="270" max="270" width="23.5703125" style="46" customWidth="1"/>
    <col min="271" max="271" width="30.28515625" style="46" customWidth="1"/>
    <col min="272" max="272" width="17.85546875" style="46" customWidth="1"/>
    <col min="273" max="273" width="31.7109375" style="46" customWidth="1"/>
    <col min="274" max="274" width="20.42578125" style="46" customWidth="1"/>
    <col min="275" max="275" width="17" style="46" customWidth="1"/>
    <col min="276" max="276" width="24" style="46" customWidth="1"/>
    <col min="277" max="277" width="33.7109375" style="46" customWidth="1"/>
    <col min="278" max="278" width="30.1406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48.28515625" style="46" customWidth="1"/>
    <col min="526" max="526" width="23.5703125" style="46" customWidth="1"/>
    <col min="527" max="527" width="30.28515625" style="46" customWidth="1"/>
    <col min="528" max="528" width="17.85546875" style="46" customWidth="1"/>
    <col min="529" max="529" width="31.7109375" style="46" customWidth="1"/>
    <col min="530" max="530" width="20.42578125" style="46" customWidth="1"/>
    <col min="531" max="531" width="17" style="46" customWidth="1"/>
    <col min="532" max="532" width="24" style="46" customWidth="1"/>
    <col min="533" max="533" width="33.7109375" style="46" customWidth="1"/>
    <col min="534" max="534" width="30.1406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48.28515625" style="46" customWidth="1"/>
    <col min="782" max="782" width="23.5703125" style="46" customWidth="1"/>
    <col min="783" max="783" width="30.28515625" style="46" customWidth="1"/>
    <col min="784" max="784" width="17.85546875" style="46" customWidth="1"/>
    <col min="785" max="785" width="31.7109375" style="46" customWidth="1"/>
    <col min="786" max="786" width="20.42578125" style="46" customWidth="1"/>
    <col min="787" max="787" width="17" style="46" customWidth="1"/>
    <col min="788" max="788" width="24" style="46" customWidth="1"/>
    <col min="789" max="789" width="33.7109375" style="46" customWidth="1"/>
    <col min="790" max="790" width="30.1406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48.28515625" style="46" customWidth="1"/>
    <col min="1038" max="1038" width="23.5703125" style="46" customWidth="1"/>
    <col min="1039" max="1039" width="30.28515625" style="46" customWidth="1"/>
    <col min="1040" max="1040" width="17.85546875" style="46" customWidth="1"/>
    <col min="1041" max="1041" width="31.7109375" style="46" customWidth="1"/>
    <col min="1042" max="1042" width="20.42578125" style="46" customWidth="1"/>
    <col min="1043" max="1043" width="17" style="46" customWidth="1"/>
    <col min="1044" max="1044" width="24" style="46" customWidth="1"/>
    <col min="1045" max="1045" width="33.7109375" style="46" customWidth="1"/>
    <col min="1046" max="1046" width="30.1406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48.28515625" style="46" customWidth="1"/>
    <col min="1294" max="1294" width="23.5703125" style="46" customWidth="1"/>
    <col min="1295" max="1295" width="30.28515625" style="46" customWidth="1"/>
    <col min="1296" max="1296" width="17.85546875" style="46" customWidth="1"/>
    <col min="1297" max="1297" width="31.7109375" style="46" customWidth="1"/>
    <col min="1298" max="1298" width="20.42578125" style="46" customWidth="1"/>
    <col min="1299" max="1299" width="17" style="46" customWidth="1"/>
    <col min="1300" max="1300" width="24" style="46" customWidth="1"/>
    <col min="1301" max="1301" width="33.7109375" style="46" customWidth="1"/>
    <col min="1302" max="1302" width="30.1406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48.28515625" style="46" customWidth="1"/>
    <col min="1550" max="1550" width="23.5703125" style="46" customWidth="1"/>
    <col min="1551" max="1551" width="30.28515625" style="46" customWidth="1"/>
    <col min="1552" max="1552" width="17.85546875" style="46" customWidth="1"/>
    <col min="1553" max="1553" width="31.7109375" style="46" customWidth="1"/>
    <col min="1554" max="1554" width="20.42578125" style="46" customWidth="1"/>
    <col min="1555" max="1555" width="17" style="46" customWidth="1"/>
    <col min="1556" max="1556" width="24" style="46" customWidth="1"/>
    <col min="1557" max="1557" width="33.7109375" style="46" customWidth="1"/>
    <col min="1558" max="1558" width="30.1406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48.28515625" style="46" customWidth="1"/>
    <col min="1806" max="1806" width="23.5703125" style="46" customWidth="1"/>
    <col min="1807" max="1807" width="30.28515625" style="46" customWidth="1"/>
    <col min="1808" max="1808" width="17.85546875" style="46" customWidth="1"/>
    <col min="1809" max="1809" width="31.7109375" style="46" customWidth="1"/>
    <col min="1810" max="1810" width="20.42578125" style="46" customWidth="1"/>
    <col min="1811" max="1811" width="17" style="46" customWidth="1"/>
    <col min="1812" max="1812" width="24" style="46" customWidth="1"/>
    <col min="1813" max="1813" width="33.7109375" style="46" customWidth="1"/>
    <col min="1814" max="1814" width="30.1406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48.28515625" style="46" customWidth="1"/>
    <col min="2062" max="2062" width="23.5703125" style="46" customWidth="1"/>
    <col min="2063" max="2063" width="30.28515625" style="46" customWidth="1"/>
    <col min="2064" max="2064" width="17.85546875" style="46" customWidth="1"/>
    <col min="2065" max="2065" width="31.7109375" style="46" customWidth="1"/>
    <col min="2066" max="2066" width="20.42578125" style="46" customWidth="1"/>
    <col min="2067" max="2067" width="17" style="46" customWidth="1"/>
    <col min="2068" max="2068" width="24" style="46" customWidth="1"/>
    <col min="2069" max="2069" width="33.7109375" style="46" customWidth="1"/>
    <col min="2070" max="2070" width="30.1406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48.28515625" style="46" customWidth="1"/>
    <col min="2318" max="2318" width="23.5703125" style="46" customWidth="1"/>
    <col min="2319" max="2319" width="30.28515625" style="46" customWidth="1"/>
    <col min="2320" max="2320" width="17.85546875" style="46" customWidth="1"/>
    <col min="2321" max="2321" width="31.7109375" style="46" customWidth="1"/>
    <col min="2322" max="2322" width="20.42578125" style="46" customWidth="1"/>
    <col min="2323" max="2323" width="17" style="46" customWidth="1"/>
    <col min="2324" max="2324" width="24" style="46" customWidth="1"/>
    <col min="2325" max="2325" width="33.7109375" style="46" customWidth="1"/>
    <col min="2326" max="2326" width="30.1406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48.28515625" style="46" customWidth="1"/>
    <col min="2574" max="2574" width="23.5703125" style="46" customWidth="1"/>
    <col min="2575" max="2575" width="30.28515625" style="46" customWidth="1"/>
    <col min="2576" max="2576" width="17.85546875" style="46" customWidth="1"/>
    <col min="2577" max="2577" width="31.7109375" style="46" customWidth="1"/>
    <col min="2578" max="2578" width="20.42578125" style="46" customWidth="1"/>
    <col min="2579" max="2579" width="17" style="46" customWidth="1"/>
    <col min="2580" max="2580" width="24" style="46" customWidth="1"/>
    <col min="2581" max="2581" width="33.7109375" style="46" customWidth="1"/>
    <col min="2582" max="2582" width="30.1406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48.28515625" style="46" customWidth="1"/>
    <col min="2830" max="2830" width="23.5703125" style="46" customWidth="1"/>
    <col min="2831" max="2831" width="30.28515625" style="46" customWidth="1"/>
    <col min="2832" max="2832" width="17.85546875" style="46" customWidth="1"/>
    <col min="2833" max="2833" width="31.7109375" style="46" customWidth="1"/>
    <col min="2834" max="2834" width="20.42578125" style="46" customWidth="1"/>
    <col min="2835" max="2835" width="17" style="46" customWidth="1"/>
    <col min="2836" max="2836" width="24" style="46" customWidth="1"/>
    <col min="2837" max="2837" width="33.7109375" style="46" customWidth="1"/>
    <col min="2838" max="2838" width="30.1406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48.28515625" style="46" customWidth="1"/>
    <col min="3086" max="3086" width="23.5703125" style="46" customWidth="1"/>
    <col min="3087" max="3087" width="30.28515625" style="46" customWidth="1"/>
    <col min="3088" max="3088" width="17.85546875" style="46" customWidth="1"/>
    <col min="3089" max="3089" width="31.7109375" style="46" customWidth="1"/>
    <col min="3090" max="3090" width="20.42578125" style="46" customWidth="1"/>
    <col min="3091" max="3091" width="17" style="46" customWidth="1"/>
    <col min="3092" max="3092" width="24" style="46" customWidth="1"/>
    <col min="3093" max="3093" width="33.7109375" style="46" customWidth="1"/>
    <col min="3094" max="3094" width="30.1406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48.28515625" style="46" customWidth="1"/>
    <col min="3342" max="3342" width="23.5703125" style="46" customWidth="1"/>
    <col min="3343" max="3343" width="30.28515625" style="46" customWidth="1"/>
    <col min="3344" max="3344" width="17.85546875" style="46" customWidth="1"/>
    <col min="3345" max="3345" width="31.7109375" style="46" customWidth="1"/>
    <col min="3346" max="3346" width="20.42578125" style="46" customWidth="1"/>
    <col min="3347" max="3347" width="17" style="46" customWidth="1"/>
    <col min="3348" max="3348" width="24" style="46" customWidth="1"/>
    <col min="3349" max="3349" width="33.7109375" style="46" customWidth="1"/>
    <col min="3350" max="3350" width="30.1406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48.28515625" style="46" customWidth="1"/>
    <col min="3598" max="3598" width="23.5703125" style="46" customWidth="1"/>
    <col min="3599" max="3599" width="30.28515625" style="46" customWidth="1"/>
    <col min="3600" max="3600" width="17.85546875" style="46" customWidth="1"/>
    <col min="3601" max="3601" width="31.7109375" style="46" customWidth="1"/>
    <col min="3602" max="3602" width="20.42578125" style="46" customWidth="1"/>
    <col min="3603" max="3603" width="17" style="46" customWidth="1"/>
    <col min="3604" max="3604" width="24" style="46" customWidth="1"/>
    <col min="3605" max="3605" width="33.7109375" style="46" customWidth="1"/>
    <col min="3606" max="3606" width="30.1406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48.28515625" style="46" customWidth="1"/>
    <col min="3854" max="3854" width="23.5703125" style="46" customWidth="1"/>
    <col min="3855" max="3855" width="30.28515625" style="46" customWidth="1"/>
    <col min="3856" max="3856" width="17.85546875" style="46" customWidth="1"/>
    <col min="3857" max="3857" width="31.7109375" style="46" customWidth="1"/>
    <col min="3858" max="3858" width="20.42578125" style="46" customWidth="1"/>
    <col min="3859" max="3859" width="17" style="46" customWidth="1"/>
    <col min="3860" max="3860" width="24" style="46" customWidth="1"/>
    <col min="3861" max="3861" width="33.7109375" style="46" customWidth="1"/>
    <col min="3862" max="3862" width="30.1406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48.28515625" style="46" customWidth="1"/>
    <col min="4110" max="4110" width="23.5703125" style="46" customWidth="1"/>
    <col min="4111" max="4111" width="30.28515625" style="46" customWidth="1"/>
    <col min="4112" max="4112" width="17.85546875" style="46" customWidth="1"/>
    <col min="4113" max="4113" width="31.7109375" style="46" customWidth="1"/>
    <col min="4114" max="4114" width="20.42578125" style="46" customWidth="1"/>
    <col min="4115" max="4115" width="17" style="46" customWidth="1"/>
    <col min="4116" max="4116" width="24" style="46" customWidth="1"/>
    <col min="4117" max="4117" width="33.7109375" style="46" customWidth="1"/>
    <col min="4118" max="4118" width="30.1406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48.28515625" style="46" customWidth="1"/>
    <col min="4366" max="4366" width="23.5703125" style="46" customWidth="1"/>
    <col min="4367" max="4367" width="30.28515625" style="46" customWidth="1"/>
    <col min="4368" max="4368" width="17.85546875" style="46" customWidth="1"/>
    <col min="4369" max="4369" width="31.7109375" style="46" customWidth="1"/>
    <col min="4370" max="4370" width="20.42578125" style="46" customWidth="1"/>
    <col min="4371" max="4371" width="17" style="46" customWidth="1"/>
    <col min="4372" max="4372" width="24" style="46" customWidth="1"/>
    <col min="4373" max="4373" width="33.7109375" style="46" customWidth="1"/>
    <col min="4374" max="4374" width="30.1406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48.28515625" style="46" customWidth="1"/>
    <col min="4622" max="4622" width="23.5703125" style="46" customWidth="1"/>
    <col min="4623" max="4623" width="30.28515625" style="46" customWidth="1"/>
    <col min="4624" max="4624" width="17.85546875" style="46" customWidth="1"/>
    <col min="4625" max="4625" width="31.7109375" style="46" customWidth="1"/>
    <col min="4626" max="4626" width="20.42578125" style="46" customWidth="1"/>
    <col min="4627" max="4627" width="17" style="46" customWidth="1"/>
    <col min="4628" max="4628" width="24" style="46" customWidth="1"/>
    <col min="4629" max="4629" width="33.7109375" style="46" customWidth="1"/>
    <col min="4630" max="4630" width="30.1406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48.28515625" style="46" customWidth="1"/>
    <col min="4878" max="4878" width="23.5703125" style="46" customWidth="1"/>
    <col min="4879" max="4879" width="30.28515625" style="46" customWidth="1"/>
    <col min="4880" max="4880" width="17.85546875" style="46" customWidth="1"/>
    <col min="4881" max="4881" width="31.7109375" style="46" customWidth="1"/>
    <col min="4882" max="4882" width="20.42578125" style="46" customWidth="1"/>
    <col min="4883" max="4883" width="17" style="46" customWidth="1"/>
    <col min="4884" max="4884" width="24" style="46" customWidth="1"/>
    <col min="4885" max="4885" width="33.7109375" style="46" customWidth="1"/>
    <col min="4886" max="4886" width="30.1406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48.28515625" style="46" customWidth="1"/>
    <col min="5134" max="5134" width="23.5703125" style="46" customWidth="1"/>
    <col min="5135" max="5135" width="30.28515625" style="46" customWidth="1"/>
    <col min="5136" max="5136" width="17.85546875" style="46" customWidth="1"/>
    <col min="5137" max="5137" width="31.7109375" style="46" customWidth="1"/>
    <col min="5138" max="5138" width="20.42578125" style="46" customWidth="1"/>
    <col min="5139" max="5139" width="17" style="46" customWidth="1"/>
    <col min="5140" max="5140" width="24" style="46" customWidth="1"/>
    <col min="5141" max="5141" width="33.7109375" style="46" customWidth="1"/>
    <col min="5142" max="5142" width="30.1406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48.28515625" style="46" customWidth="1"/>
    <col min="5390" max="5390" width="23.5703125" style="46" customWidth="1"/>
    <col min="5391" max="5391" width="30.28515625" style="46" customWidth="1"/>
    <col min="5392" max="5392" width="17.85546875" style="46" customWidth="1"/>
    <col min="5393" max="5393" width="31.7109375" style="46" customWidth="1"/>
    <col min="5394" max="5394" width="20.42578125" style="46" customWidth="1"/>
    <col min="5395" max="5395" width="17" style="46" customWidth="1"/>
    <col min="5396" max="5396" width="24" style="46" customWidth="1"/>
    <col min="5397" max="5397" width="33.7109375" style="46" customWidth="1"/>
    <col min="5398" max="5398" width="30.1406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48.28515625" style="46" customWidth="1"/>
    <col min="5646" max="5646" width="23.5703125" style="46" customWidth="1"/>
    <col min="5647" max="5647" width="30.28515625" style="46" customWidth="1"/>
    <col min="5648" max="5648" width="17.85546875" style="46" customWidth="1"/>
    <col min="5649" max="5649" width="31.7109375" style="46" customWidth="1"/>
    <col min="5650" max="5650" width="20.42578125" style="46" customWidth="1"/>
    <col min="5651" max="5651" width="17" style="46" customWidth="1"/>
    <col min="5652" max="5652" width="24" style="46" customWidth="1"/>
    <col min="5653" max="5653" width="33.7109375" style="46" customWidth="1"/>
    <col min="5654" max="5654" width="30.1406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48.28515625" style="46" customWidth="1"/>
    <col min="5902" max="5902" width="23.5703125" style="46" customWidth="1"/>
    <col min="5903" max="5903" width="30.28515625" style="46" customWidth="1"/>
    <col min="5904" max="5904" width="17.85546875" style="46" customWidth="1"/>
    <col min="5905" max="5905" width="31.7109375" style="46" customWidth="1"/>
    <col min="5906" max="5906" width="20.42578125" style="46" customWidth="1"/>
    <col min="5907" max="5907" width="17" style="46" customWidth="1"/>
    <col min="5908" max="5908" width="24" style="46" customWidth="1"/>
    <col min="5909" max="5909" width="33.7109375" style="46" customWidth="1"/>
    <col min="5910" max="5910" width="30.1406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48.28515625" style="46" customWidth="1"/>
    <col min="6158" max="6158" width="23.5703125" style="46" customWidth="1"/>
    <col min="6159" max="6159" width="30.28515625" style="46" customWidth="1"/>
    <col min="6160" max="6160" width="17.85546875" style="46" customWidth="1"/>
    <col min="6161" max="6161" width="31.7109375" style="46" customWidth="1"/>
    <col min="6162" max="6162" width="20.42578125" style="46" customWidth="1"/>
    <col min="6163" max="6163" width="17" style="46" customWidth="1"/>
    <col min="6164" max="6164" width="24" style="46" customWidth="1"/>
    <col min="6165" max="6165" width="33.7109375" style="46" customWidth="1"/>
    <col min="6166" max="6166" width="30.1406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48.28515625" style="46" customWidth="1"/>
    <col min="6414" max="6414" width="23.5703125" style="46" customWidth="1"/>
    <col min="6415" max="6415" width="30.28515625" style="46" customWidth="1"/>
    <col min="6416" max="6416" width="17.85546875" style="46" customWidth="1"/>
    <col min="6417" max="6417" width="31.7109375" style="46" customWidth="1"/>
    <col min="6418" max="6418" width="20.42578125" style="46" customWidth="1"/>
    <col min="6419" max="6419" width="17" style="46" customWidth="1"/>
    <col min="6420" max="6420" width="24" style="46" customWidth="1"/>
    <col min="6421" max="6421" width="33.7109375" style="46" customWidth="1"/>
    <col min="6422" max="6422" width="30.1406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48.28515625" style="46" customWidth="1"/>
    <col min="6670" max="6670" width="23.5703125" style="46" customWidth="1"/>
    <col min="6671" max="6671" width="30.28515625" style="46" customWidth="1"/>
    <col min="6672" max="6672" width="17.85546875" style="46" customWidth="1"/>
    <col min="6673" max="6673" width="31.7109375" style="46" customWidth="1"/>
    <col min="6674" max="6674" width="20.42578125" style="46" customWidth="1"/>
    <col min="6675" max="6675" width="17" style="46" customWidth="1"/>
    <col min="6676" max="6676" width="24" style="46" customWidth="1"/>
    <col min="6677" max="6677" width="33.7109375" style="46" customWidth="1"/>
    <col min="6678" max="6678" width="30.1406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48.28515625" style="46" customWidth="1"/>
    <col min="6926" max="6926" width="23.5703125" style="46" customWidth="1"/>
    <col min="6927" max="6927" width="30.28515625" style="46" customWidth="1"/>
    <col min="6928" max="6928" width="17.85546875" style="46" customWidth="1"/>
    <col min="6929" max="6929" width="31.7109375" style="46" customWidth="1"/>
    <col min="6930" max="6930" width="20.42578125" style="46" customWidth="1"/>
    <col min="6931" max="6931" width="17" style="46" customWidth="1"/>
    <col min="6932" max="6932" width="24" style="46" customWidth="1"/>
    <col min="6933" max="6933" width="33.7109375" style="46" customWidth="1"/>
    <col min="6934" max="6934" width="30.1406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48.28515625" style="46" customWidth="1"/>
    <col min="7182" max="7182" width="23.5703125" style="46" customWidth="1"/>
    <col min="7183" max="7183" width="30.28515625" style="46" customWidth="1"/>
    <col min="7184" max="7184" width="17.85546875" style="46" customWidth="1"/>
    <col min="7185" max="7185" width="31.7109375" style="46" customWidth="1"/>
    <col min="7186" max="7186" width="20.42578125" style="46" customWidth="1"/>
    <col min="7187" max="7187" width="17" style="46" customWidth="1"/>
    <col min="7188" max="7188" width="24" style="46" customWidth="1"/>
    <col min="7189" max="7189" width="33.7109375" style="46" customWidth="1"/>
    <col min="7190" max="7190" width="30.1406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48.28515625" style="46" customWidth="1"/>
    <col min="7438" max="7438" width="23.5703125" style="46" customWidth="1"/>
    <col min="7439" max="7439" width="30.28515625" style="46" customWidth="1"/>
    <col min="7440" max="7440" width="17.85546875" style="46" customWidth="1"/>
    <col min="7441" max="7441" width="31.7109375" style="46" customWidth="1"/>
    <col min="7442" max="7442" width="20.42578125" style="46" customWidth="1"/>
    <col min="7443" max="7443" width="17" style="46" customWidth="1"/>
    <col min="7444" max="7444" width="24" style="46" customWidth="1"/>
    <col min="7445" max="7445" width="33.7109375" style="46" customWidth="1"/>
    <col min="7446" max="7446" width="30.1406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48.28515625" style="46" customWidth="1"/>
    <col min="7694" max="7694" width="23.5703125" style="46" customWidth="1"/>
    <col min="7695" max="7695" width="30.28515625" style="46" customWidth="1"/>
    <col min="7696" max="7696" width="17.85546875" style="46" customWidth="1"/>
    <col min="7697" max="7697" width="31.7109375" style="46" customWidth="1"/>
    <col min="7698" max="7698" width="20.42578125" style="46" customWidth="1"/>
    <col min="7699" max="7699" width="17" style="46" customWidth="1"/>
    <col min="7700" max="7700" width="24" style="46" customWidth="1"/>
    <col min="7701" max="7701" width="33.7109375" style="46" customWidth="1"/>
    <col min="7702" max="7702" width="30.1406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48.28515625" style="46" customWidth="1"/>
    <col min="7950" max="7950" width="23.5703125" style="46" customWidth="1"/>
    <col min="7951" max="7951" width="30.28515625" style="46" customWidth="1"/>
    <col min="7952" max="7952" width="17.85546875" style="46" customWidth="1"/>
    <col min="7953" max="7953" width="31.7109375" style="46" customWidth="1"/>
    <col min="7954" max="7954" width="20.42578125" style="46" customWidth="1"/>
    <col min="7955" max="7955" width="17" style="46" customWidth="1"/>
    <col min="7956" max="7956" width="24" style="46" customWidth="1"/>
    <col min="7957" max="7957" width="33.7109375" style="46" customWidth="1"/>
    <col min="7958" max="7958" width="30.1406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48.28515625" style="46" customWidth="1"/>
    <col min="8206" max="8206" width="23.5703125" style="46" customWidth="1"/>
    <col min="8207" max="8207" width="30.28515625" style="46" customWidth="1"/>
    <col min="8208" max="8208" width="17.85546875" style="46" customWidth="1"/>
    <col min="8209" max="8209" width="31.7109375" style="46" customWidth="1"/>
    <col min="8210" max="8210" width="20.42578125" style="46" customWidth="1"/>
    <col min="8211" max="8211" width="17" style="46" customWidth="1"/>
    <col min="8212" max="8212" width="24" style="46" customWidth="1"/>
    <col min="8213" max="8213" width="33.7109375" style="46" customWidth="1"/>
    <col min="8214" max="8214" width="30.1406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48.28515625" style="46" customWidth="1"/>
    <col min="8462" max="8462" width="23.5703125" style="46" customWidth="1"/>
    <col min="8463" max="8463" width="30.28515625" style="46" customWidth="1"/>
    <col min="8464" max="8464" width="17.85546875" style="46" customWidth="1"/>
    <col min="8465" max="8465" width="31.7109375" style="46" customWidth="1"/>
    <col min="8466" max="8466" width="20.42578125" style="46" customWidth="1"/>
    <col min="8467" max="8467" width="17" style="46" customWidth="1"/>
    <col min="8468" max="8468" width="24" style="46" customWidth="1"/>
    <col min="8469" max="8469" width="33.7109375" style="46" customWidth="1"/>
    <col min="8470" max="8470" width="30.1406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48.28515625" style="46" customWidth="1"/>
    <col min="8718" max="8718" width="23.5703125" style="46" customWidth="1"/>
    <col min="8719" max="8719" width="30.28515625" style="46" customWidth="1"/>
    <col min="8720" max="8720" width="17.85546875" style="46" customWidth="1"/>
    <col min="8721" max="8721" width="31.7109375" style="46" customWidth="1"/>
    <col min="8722" max="8722" width="20.42578125" style="46" customWidth="1"/>
    <col min="8723" max="8723" width="17" style="46" customWidth="1"/>
    <col min="8724" max="8724" width="24" style="46" customWidth="1"/>
    <col min="8725" max="8725" width="33.7109375" style="46" customWidth="1"/>
    <col min="8726" max="8726" width="30.1406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48.28515625" style="46" customWidth="1"/>
    <col min="8974" max="8974" width="23.5703125" style="46" customWidth="1"/>
    <col min="8975" max="8975" width="30.28515625" style="46" customWidth="1"/>
    <col min="8976" max="8976" width="17.85546875" style="46" customWidth="1"/>
    <col min="8977" max="8977" width="31.7109375" style="46" customWidth="1"/>
    <col min="8978" max="8978" width="20.42578125" style="46" customWidth="1"/>
    <col min="8979" max="8979" width="17" style="46" customWidth="1"/>
    <col min="8980" max="8980" width="24" style="46" customWidth="1"/>
    <col min="8981" max="8981" width="33.7109375" style="46" customWidth="1"/>
    <col min="8982" max="8982" width="30.1406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48.28515625" style="46" customWidth="1"/>
    <col min="9230" max="9230" width="23.5703125" style="46" customWidth="1"/>
    <col min="9231" max="9231" width="30.28515625" style="46" customWidth="1"/>
    <col min="9232" max="9232" width="17.85546875" style="46" customWidth="1"/>
    <col min="9233" max="9233" width="31.7109375" style="46" customWidth="1"/>
    <col min="9234" max="9234" width="20.42578125" style="46" customWidth="1"/>
    <col min="9235" max="9235" width="17" style="46" customWidth="1"/>
    <col min="9236" max="9236" width="24" style="46" customWidth="1"/>
    <col min="9237" max="9237" width="33.7109375" style="46" customWidth="1"/>
    <col min="9238" max="9238" width="30.1406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48.28515625" style="46" customWidth="1"/>
    <col min="9486" max="9486" width="23.5703125" style="46" customWidth="1"/>
    <col min="9487" max="9487" width="30.28515625" style="46" customWidth="1"/>
    <col min="9488" max="9488" width="17.85546875" style="46" customWidth="1"/>
    <col min="9489" max="9489" width="31.7109375" style="46" customWidth="1"/>
    <col min="9490" max="9490" width="20.42578125" style="46" customWidth="1"/>
    <col min="9491" max="9491" width="17" style="46" customWidth="1"/>
    <col min="9492" max="9492" width="24" style="46" customWidth="1"/>
    <col min="9493" max="9493" width="33.7109375" style="46" customWidth="1"/>
    <col min="9494" max="9494" width="30.1406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48.28515625" style="46" customWidth="1"/>
    <col min="9742" max="9742" width="23.5703125" style="46" customWidth="1"/>
    <col min="9743" max="9743" width="30.28515625" style="46" customWidth="1"/>
    <col min="9744" max="9744" width="17.85546875" style="46" customWidth="1"/>
    <col min="9745" max="9745" width="31.7109375" style="46" customWidth="1"/>
    <col min="9746" max="9746" width="20.42578125" style="46" customWidth="1"/>
    <col min="9747" max="9747" width="17" style="46" customWidth="1"/>
    <col min="9748" max="9748" width="24" style="46" customWidth="1"/>
    <col min="9749" max="9749" width="33.7109375" style="46" customWidth="1"/>
    <col min="9750" max="9750" width="30.1406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48.28515625" style="46" customWidth="1"/>
    <col min="9998" max="9998" width="23.5703125" style="46" customWidth="1"/>
    <col min="9999" max="9999" width="30.28515625" style="46" customWidth="1"/>
    <col min="10000" max="10000" width="17.85546875" style="46" customWidth="1"/>
    <col min="10001" max="10001" width="31.7109375" style="46" customWidth="1"/>
    <col min="10002" max="10002" width="20.42578125" style="46" customWidth="1"/>
    <col min="10003" max="10003" width="17" style="46" customWidth="1"/>
    <col min="10004" max="10004" width="24" style="46" customWidth="1"/>
    <col min="10005" max="10005" width="33.7109375" style="46" customWidth="1"/>
    <col min="10006" max="10006" width="30.1406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48.28515625" style="46" customWidth="1"/>
    <col min="10254" max="10254" width="23.5703125" style="46" customWidth="1"/>
    <col min="10255" max="10255" width="30.28515625" style="46" customWidth="1"/>
    <col min="10256" max="10256" width="17.85546875" style="46" customWidth="1"/>
    <col min="10257" max="10257" width="31.7109375" style="46" customWidth="1"/>
    <col min="10258" max="10258" width="20.42578125" style="46" customWidth="1"/>
    <col min="10259" max="10259" width="17" style="46" customWidth="1"/>
    <col min="10260" max="10260" width="24" style="46" customWidth="1"/>
    <col min="10261" max="10261" width="33.7109375" style="46" customWidth="1"/>
    <col min="10262" max="10262" width="30.1406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48.28515625" style="46" customWidth="1"/>
    <col min="10510" max="10510" width="23.5703125" style="46" customWidth="1"/>
    <col min="10511" max="10511" width="30.28515625" style="46" customWidth="1"/>
    <col min="10512" max="10512" width="17.85546875" style="46" customWidth="1"/>
    <col min="10513" max="10513" width="31.7109375" style="46" customWidth="1"/>
    <col min="10514" max="10514" width="20.42578125" style="46" customWidth="1"/>
    <col min="10515" max="10515" width="17" style="46" customWidth="1"/>
    <col min="10516" max="10516" width="24" style="46" customWidth="1"/>
    <col min="10517" max="10517" width="33.7109375" style="46" customWidth="1"/>
    <col min="10518" max="10518" width="30.1406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48.28515625" style="46" customWidth="1"/>
    <col min="10766" max="10766" width="23.5703125" style="46" customWidth="1"/>
    <col min="10767" max="10767" width="30.28515625" style="46" customWidth="1"/>
    <col min="10768" max="10768" width="17.85546875" style="46" customWidth="1"/>
    <col min="10769" max="10769" width="31.7109375" style="46" customWidth="1"/>
    <col min="10770" max="10770" width="20.42578125" style="46" customWidth="1"/>
    <col min="10771" max="10771" width="17" style="46" customWidth="1"/>
    <col min="10772" max="10772" width="24" style="46" customWidth="1"/>
    <col min="10773" max="10773" width="33.7109375" style="46" customWidth="1"/>
    <col min="10774" max="10774" width="30.1406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48.28515625" style="46" customWidth="1"/>
    <col min="11022" max="11022" width="23.5703125" style="46" customWidth="1"/>
    <col min="11023" max="11023" width="30.28515625" style="46" customWidth="1"/>
    <col min="11024" max="11024" width="17.85546875" style="46" customWidth="1"/>
    <col min="11025" max="11025" width="31.7109375" style="46" customWidth="1"/>
    <col min="11026" max="11026" width="20.42578125" style="46" customWidth="1"/>
    <col min="11027" max="11027" width="17" style="46" customWidth="1"/>
    <col min="11028" max="11028" width="24" style="46" customWidth="1"/>
    <col min="11029" max="11029" width="33.7109375" style="46" customWidth="1"/>
    <col min="11030" max="11030" width="30.1406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48.28515625" style="46" customWidth="1"/>
    <col min="11278" max="11278" width="23.5703125" style="46" customWidth="1"/>
    <col min="11279" max="11279" width="30.28515625" style="46" customWidth="1"/>
    <col min="11280" max="11280" width="17.85546875" style="46" customWidth="1"/>
    <col min="11281" max="11281" width="31.7109375" style="46" customWidth="1"/>
    <col min="11282" max="11282" width="20.42578125" style="46" customWidth="1"/>
    <col min="11283" max="11283" width="17" style="46" customWidth="1"/>
    <col min="11284" max="11284" width="24" style="46" customWidth="1"/>
    <col min="11285" max="11285" width="33.7109375" style="46" customWidth="1"/>
    <col min="11286" max="11286" width="30.1406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48.28515625" style="46" customWidth="1"/>
    <col min="11534" max="11534" width="23.5703125" style="46" customWidth="1"/>
    <col min="11535" max="11535" width="30.28515625" style="46" customWidth="1"/>
    <col min="11536" max="11536" width="17.85546875" style="46" customWidth="1"/>
    <col min="11537" max="11537" width="31.7109375" style="46" customWidth="1"/>
    <col min="11538" max="11538" width="20.42578125" style="46" customWidth="1"/>
    <col min="11539" max="11539" width="17" style="46" customWidth="1"/>
    <col min="11540" max="11540" width="24" style="46" customWidth="1"/>
    <col min="11541" max="11541" width="33.7109375" style="46" customWidth="1"/>
    <col min="11542" max="11542" width="30.1406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48.28515625" style="46" customWidth="1"/>
    <col min="11790" max="11790" width="23.5703125" style="46" customWidth="1"/>
    <col min="11791" max="11791" width="30.28515625" style="46" customWidth="1"/>
    <col min="11792" max="11792" width="17.85546875" style="46" customWidth="1"/>
    <col min="11793" max="11793" width="31.7109375" style="46" customWidth="1"/>
    <col min="11794" max="11794" width="20.42578125" style="46" customWidth="1"/>
    <col min="11795" max="11795" width="17" style="46" customWidth="1"/>
    <col min="11796" max="11796" width="24" style="46" customWidth="1"/>
    <col min="11797" max="11797" width="33.7109375" style="46" customWidth="1"/>
    <col min="11798" max="11798" width="30.1406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48.28515625" style="46" customWidth="1"/>
    <col min="12046" max="12046" width="23.5703125" style="46" customWidth="1"/>
    <col min="12047" max="12047" width="30.28515625" style="46" customWidth="1"/>
    <col min="12048" max="12048" width="17.85546875" style="46" customWidth="1"/>
    <col min="12049" max="12049" width="31.7109375" style="46" customWidth="1"/>
    <col min="12050" max="12050" width="20.42578125" style="46" customWidth="1"/>
    <col min="12051" max="12051" width="17" style="46" customWidth="1"/>
    <col min="12052" max="12052" width="24" style="46" customWidth="1"/>
    <col min="12053" max="12053" width="33.7109375" style="46" customWidth="1"/>
    <col min="12054" max="12054" width="30.1406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48.28515625" style="46" customWidth="1"/>
    <col min="12302" max="12302" width="23.5703125" style="46" customWidth="1"/>
    <col min="12303" max="12303" width="30.28515625" style="46" customWidth="1"/>
    <col min="12304" max="12304" width="17.85546875" style="46" customWidth="1"/>
    <col min="12305" max="12305" width="31.7109375" style="46" customWidth="1"/>
    <col min="12306" max="12306" width="20.42578125" style="46" customWidth="1"/>
    <col min="12307" max="12307" width="17" style="46" customWidth="1"/>
    <col min="12308" max="12308" width="24" style="46" customWidth="1"/>
    <col min="12309" max="12309" width="33.7109375" style="46" customWidth="1"/>
    <col min="12310" max="12310" width="30.1406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48.28515625" style="46" customWidth="1"/>
    <col min="12558" max="12558" width="23.5703125" style="46" customWidth="1"/>
    <col min="12559" max="12559" width="30.28515625" style="46" customWidth="1"/>
    <col min="12560" max="12560" width="17.85546875" style="46" customWidth="1"/>
    <col min="12561" max="12561" width="31.7109375" style="46" customWidth="1"/>
    <col min="12562" max="12562" width="20.42578125" style="46" customWidth="1"/>
    <col min="12563" max="12563" width="17" style="46" customWidth="1"/>
    <col min="12564" max="12564" width="24" style="46" customWidth="1"/>
    <col min="12565" max="12565" width="33.7109375" style="46" customWidth="1"/>
    <col min="12566" max="12566" width="30.1406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48.28515625" style="46" customWidth="1"/>
    <col min="12814" max="12814" width="23.5703125" style="46" customWidth="1"/>
    <col min="12815" max="12815" width="30.28515625" style="46" customWidth="1"/>
    <col min="12816" max="12816" width="17.85546875" style="46" customWidth="1"/>
    <col min="12817" max="12817" width="31.7109375" style="46" customWidth="1"/>
    <col min="12818" max="12818" width="20.42578125" style="46" customWidth="1"/>
    <col min="12819" max="12819" width="17" style="46" customWidth="1"/>
    <col min="12820" max="12820" width="24" style="46" customWidth="1"/>
    <col min="12821" max="12821" width="33.7109375" style="46" customWidth="1"/>
    <col min="12822" max="12822" width="30.1406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48.28515625" style="46" customWidth="1"/>
    <col min="13070" max="13070" width="23.5703125" style="46" customWidth="1"/>
    <col min="13071" max="13071" width="30.28515625" style="46" customWidth="1"/>
    <col min="13072" max="13072" width="17.85546875" style="46" customWidth="1"/>
    <col min="13073" max="13073" width="31.7109375" style="46" customWidth="1"/>
    <col min="13074" max="13074" width="20.42578125" style="46" customWidth="1"/>
    <col min="13075" max="13075" width="17" style="46" customWidth="1"/>
    <col min="13076" max="13076" width="24" style="46" customWidth="1"/>
    <col min="13077" max="13077" width="33.7109375" style="46" customWidth="1"/>
    <col min="13078" max="13078" width="30.1406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48.28515625" style="46" customWidth="1"/>
    <col min="13326" max="13326" width="23.5703125" style="46" customWidth="1"/>
    <col min="13327" max="13327" width="30.28515625" style="46" customWidth="1"/>
    <col min="13328" max="13328" width="17.85546875" style="46" customWidth="1"/>
    <col min="13329" max="13329" width="31.7109375" style="46" customWidth="1"/>
    <col min="13330" max="13330" width="20.42578125" style="46" customWidth="1"/>
    <col min="13331" max="13331" width="17" style="46" customWidth="1"/>
    <col min="13332" max="13332" width="24" style="46" customWidth="1"/>
    <col min="13333" max="13333" width="33.7109375" style="46" customWidth="1"/>
    <col min="13334" max="13334" width="30.1406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48.28515625" style="46" customWidth="1"/>
    <col min="13582" max="13582" width="23.5703125" style="46" customWidth="1"/>
    <col min="13583" max="13583" width="30.28515625" style="46" customWidth="1"/>
    <col min="13584" max="13584" width="17.85546875" style="46" customWidth="1"/>
    <col min="13585" max="13585" width="31.7109375" style="46" customWidth="1"/>
    <col min="13586" max="13586" width="20.42578125" style="46" customWidth="1"/>
    <col min="13587" max="13587" width="17" style="46" customWidth="1"/>
    <col min="13588" max="13588" width="24" style="46" customWidth="1"/>
    <col min="13589" max="13589" width="33.7109375" style="46" customWidth="1"/>
    <col min="13590" max="13590" width="30.1406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48.28515625" style="46" customWidth="1"/>
    <col min="13838" max="13838" width="23.5703125" style="46" customWidth="1"/>
    <col min="13839" max="13839" width="30.28515625" style="46" customWidth="1"/>
    <col min="13840" max="13840" width="17.85546875" style="46" customWidth="1"/>
    <col min="13841" max="13841" width="31.7109375" style="46" customWidth="1"/>
    <col min="13842" max="13842" width="20.42578125" style="46" customWidth="1"/>
    <col min="13843" max="13843" width="17" style="46" customWidth="1"/>
    <col min="13844" max="13844" width="24" style="46" customWidth="1"/>
    <col min="13845" max="13845" width="33.7109375" style="46" customWidth="1"/>
    <col min="13846" max="13846" width="30.1406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48.28515625" style="46" customWidth="1"/>
    <col min="14094" max="14094" width="23.5703125" style="46" customWidth="1"/>
    <col min="14095" max="14095" width="30.28515625" style="46" customWidth="1"/>
    <col min="14096" max="14096" width="17.85546875" style="46" customWidth="1"/>
    <col min="14097" max="14097" width="31.7109375" style="46" customWidth="1"/>
    <col min="14098" max="14098" width="20.42578125" style="46" customWidth="1"/>
    <col min="14099" max="14099" width="17" style="46" customWidth="1"/>
    <col min="14100" max="14100" width="24" style="46" customWidth="1"/>
    <col min="14101" max="14101" width="33.7109375" style="46" customWidth="1"/>
    <col min="14102" max="14102" width="30.1406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48.28515625" style="46" customWidth="1"/>
    <col min="14350" max="14350" width="23.5703125" style="46" customWidth="1"/>
    <col min="14351" max="14351" width="30.28515625" style="46" customWidth="1"/>
    <col min="14352" max="14352" width="17.85546875" style="46" customWidth="1"/>
    <col min="14353" max="14353" width="31.7109375" style="46" customWidth="1"/>
    <col min="14354" max="14354" width="20.42578125" style="46" customWidth="1"/>
    <col min="14355" max="14355" width="17" style="46" customWidth="1"/>
    <col min="14356" max="14356" width="24" style="46" customWidth="1"/>
    <col min="14357" max="14357" width="33.7109375" style="46" customWidth="1"/>
    <col min="14358" max="14358" width="30.1406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48.28515625" style="46" customWidth="1"/>
    <col min="14606" max="14606" width="23.5703125" style="46" customWidth="1"/>
    <col min="14607" max="14607" width="30.28515625" style="46" customWidth="1"/>
    <col min="14608" max="14608" width="17.85546875" style="46" customWidth="1"/>
    <col min="14609" max="14609" width="31.7109375" style="46" customWidth="1"/>
    <col min="14610" max="14610" width="20.42578125" style="46" customWidth="1"/>
    <col min="14611" max="14611" width="17" style="46" customWidth="1"/>
    <col min="14612" max="14612" width="24" style="46" customWidth="1"/>
    <col min="14613" max="14613" width="33.7109375" style="46" customWidth="1"/>
    <col min="14614" max="14614" width="30.1406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48.28515625" style="46" customWidth="1"/>
    <col min="14862" max="14862" width="23.5703125" style="46" customWidth="1"/>
    <col min="14863" max="14863" width="30.28515625" style="46" customWidth="1"/>
    <col min="14864" max="14864" width="17.85546875" style="46" customWidth="1"/>
    <col min="14865" max="14865" width="31.7109375" style="46" customWidth="1"/>
    <col min="14866" max="14866" width="20.42578125" style="46" customWidth="1"/>
    <col min="14867" max="14867" width="17" style="46" customWidth="1"/>
    <col min="14868" max="14868" width="24" style="46" customWidth="1"/>
    <col min="14869" max="14869" width="33.7109375" style="46" customWidth="1"/>
    <col min="14870" max="14870" width="30.1406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48.28515625" style="46" customWidth="1"/>
    <col min="15118" max="15118" width="23.5703125" style="46" customWidth="1"/>
    <col min="15119" max="15119" width="30.28515625" style="46" customWidth="1"/>
    <col min="15120" max="15120" width="17.85546875" style="46" customWidth="1"/>
    <col min="15121" max="15121" width="31.7109375" style="46" customWidth="1"/>
    <col min="15122" max="15122" width="20.42578125" style="46" customWidth="1"/>
    <col min="15123" max="15123" width="17" style="46" customWidth="1"/>
    <col min="15124" max="15124" width="24" style="46" customWidth="1"/>
    <col min="15125" max="15125" width="33.7109375" style="46" customWidth="1"/>
    <col min="15126" max="15126" width="30.1406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48.28515625" style="46" customWidth="1"/>
    <col min="15374" max="15374" width="23.5703125" style="46" customWidth="1"/>
    <col min="15375" max="15375" width="30.28515625" style="46" customWidth="1"/>
    <col min="15376" max="15376" width="17.85546875" style="46" customWidth="1"/>
    <col min="15377" max="15377" width="31.7109375" style="46" customWidth="1"/>
    <col min="15378" max="15378" width="20.42578125" style="46" customWidth="1"/>
    <col min="15379" max="15379" width="17" style="46" customWidth="1"/>
    <col min="15380" max="15380" width="24" style="46" customWidth="1"/>
    <col min="15381" max="15381" width="33.7109375" style="46" customWidth="1"/>
    <col min="15382" max="15382" width="30.1406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48.28515625" style="46" customWidth="1"/>
    <col min="15630" max="15630" width="23.5703125" style="46" customWidth="1"/>
    <col min="15631" max="15631" width="30.28515625" style="46" customWidth="1"/>
    <col min="15632" max="15632" width="17.85546875" style="46" customWidth="1"/>
    <col min="15633" max="15633" width="31.7109375" style="46" customWidth="1"/>
    <col min="15634" max="15634" width="20.42578125" style="46" customWidth="1"/>
    <col min="15635" max="15635" width="17" style="46" customWidth="1"/>
    <col min="15636" max="15636" width="24" style="46" customWidth="1"/>
    <col min="15637" max="15637" width="33.7109375" style="46" customWidth="1"/>
    <col min="15638" max="15638" width="30.1406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48.28515625" style="46" customWidth="1"/>
    <col min="15886" max="15886" width="23.5703125" style="46" customWidth="1"/>
    <col min="15887" max="15887" width="30.28515625" style="46" customWidth="1"/>
    <col min="15888" max="15888" width="17.85546875" style="46" customWidth="1"/>
    <col min="15889" max="15889" width="31.7109375" style="46" customWidth="1"/>
    <col min="15890" max="15890" width="20.42578125" style="46" customWidth="1"/>
    <col min="15891" max="15891" width="17" style="46" customWidth="1"/>
    <col min="15892" max="15892" width="24" style="46" customWidth="1"/>
    <col min="15893" max="15893" width="33.7109375" style="46" customWidth="1"/>
    <col min="15894" max="15894" width="30.1406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48.28515625" style="46" customWidth="1"/>
    <col min="16142" max="16142" width="23.5703125" style="46" customWidth="1"/>
    <col min="16143" max="16143" width="30.28515625" style="46" customWidth="1"/>
    <col min="16144" max="16144" width="17.85546875" style="46" customWidth="1"/>
    <col min="16145" max="16145" width="31.7109375" style="46" customWidth="1"/>
    <col min="16146" max="16146" width="20.42578125" style="46" customWidth="1"/>
    <col min="16147" max="16147" width="17" style="46" customWidth="1"/>
    <col min="16148" max="16148" width="24" style="46" customWidth="1"/>
    <col min="16149" max="16149" width="33.7109375" style="46" customWidth="1"/>
    <col min="16150" max="16150" width="30.1406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75"/>
      <c r="C1" s="75"/>
      <c r="F1" s="77"/>
      <c r="G1" s="77"/>
      <c r="I1" s="110"/>
      <c r="J1" s="110"/>
      <c r="K1" s="110"/>
      <c r="L1" s="110"/>
      <c r="M1" s="110"/>
      <c r="N1" s="110"/>
      <c r="O1" s="110"/>
      <c r="P1" s="110"/>
      <c r="Q1" s="110"/>
      <c r="R1" s="110"/>
      <c r="S1" s="110"/>
      <c r="T1" s="110"/>
      <c r="U1" s="110"/>
      <c r="IB1" s="76" t="s">
        <v>0</v>
      </c>
    </row>
    <row r="2" spans="1:236" s="76" customFormat="1" ht="15" hidden="1" customHeight="1">
      <c r="A2" s="378"/>
      <c r="B2" s="75"/>
      <c r="C2" s="75"/>
      <c r="F2" s="77"/>
      <c r="G2" s="77"/>
      <c r="I2" s="110"/>
      <c r="J2" s="110"/>
      <c r="K2" s="110"/>
      <c r="L2" s="110"/>
      <c r="M2" s="110"/>
      <c r="N2" s="110"/>
      <c r="O2" s="110"/>
      <c r="P2" s="110"/>
      <c r="Q2" s="110"/>
      <c r="R2" s="110"/>
      <c r="S2" s="110"/>
      <c r="T2" s="110"/>
      <c r="U2" s="110"/>
      <c r="IB2" s="78" t="s">
        <v>1</v>
      </c>
    </row>
    <row r="3" spans="1:236" s="76" customFormat="1" ht="15" hidden="1" customHeight="1">
      <c r="A3" s="378"/>
      <c r="B3" s="75"/>
      <c r="C3" s="75"/>
      <c r="F3" s="77"/>
      <c r="G3" s="77"/>
      <c r="I3" s="110"/>
      <c r="J3" s="110"/>
      <c r="K3" s="110"/>
      <c r="L3" s="110"/>
      <c r="M3" s="110"/>
      <c r="N3" s="110"/>
      <c r="O3" s="110"/>
      <c r="P3" s="110"/>
      <c r="Q3" s="110"/>
      <c r="R3" s="110"/>
      <c r="S3" s="110"/>
      <c r="T3" s="110"/>
      <c r="U3" s="110"/>
      <c r="IB3" s="78" t="s">
        <v>2</v>
      </c>
    </row>
    <row r="4" spans="1:236" s="76" customFormat="1" hidden="1">
      <c r="A4" s="44"/>
      <c r="B4" s="75"/>
      <c r="C4" s="75"/>
      <c r="F4" s="77"/>
      <c r="G4" s="77"/>
      <c r="I4" s="110"/>
      <c r="J4" s="110"/>
      <c r="K4" s="110"/>
      <c r="L4" s="110"/>
      <c r="M4" s="110"/>
      <c r="N4" s="110"/>
      <c r="O4" s="110"/>
      <c r="P4" s="110"/>
      <c r="Q4" s="110"/>
      <c r="R4" s="110"/>
      <c r="S4" s="110"/>
      <c r="T4" s="110"/>
      <c r="U4" s="110"/>
      <c r="IB4" s="78" t="s">
        <v>3</v>
      </c>
    </row>
    <row r="5" spans="1:236" s="76" customFormat="1" ht="15" hidden="1" customHeight="1">
      <c r="A5" s="45" t="s">
        <v>4</v>
      </c>
      <c r="B5" s="75"/>
      <c r="C5" s="75"/>
      <c r="F5" s="77"/>
      <c r="G5" s="77"/>
      <c r="I5" s="110"/>
      <c r="J5" s="110"/>
      <c r="K5" s="110"/>
      <c r="L5" s="110"/>
      <c r="M5" s="110"/>
      <c r="N5" s="110"/>
      <c r="O5" s="110"/>
      <c r="P5" s="110"/>
      <c r="Q5" s="110"/>
      <c r="R5" s="110"/>
      <c r="S5" s="110"/>
      <c r="T5" s="110"/>
      <c r="U5" s="110"/>
      <c r="IB5" s="78" t="s">
        <v>5</v>
      </c>
    </row>
    <row r="6" spans="1:236" s="76" customFormat="1" ht="25.5" hidden="1" customHeight="1">
      <c r="A6" s="45" t="s">
        <v>6</v>
      </c>
      <c r="B6" s="75"/>
      <c r="C6" s="75"/>
      <c r="F6" s="77"/>
      <c r="G6" s="77"/>
      <c r="I6" s="110"/>
      <c r="J6" s="110"/>
      <c r="K6" s="110"/>
      <c r="L6" s="110"/>
      <c r="M6" s="110"/>
      <c r="N6" s="110"/>
      <c r="O6" s="110"/>
      <c r="P6" s="110"/>
      <c r="Q6" s="110"/>
      <c r="R6" s="110"/>
      <c r="S6" s="110"/>
      <c r="T6" s="110"/>
      <c r="U6" s="110"/>
      <c r="IB6" s="78" t="s">
        <v>7</v>
      </c>
    </row>
    <row r="7" spans="1:236" s="76" customFormat="1" hidden="1">
      <c r="A7" s="45"/>
      <c r="B7" s="75"/>
      <c r="C7" s="75"/>
      <c r="F7" s="77"/>
      <c r="G7" s="77"/>
      <c r="I7" s="110"/>
      <c r="J7" s="110"/>
      <c r="K7" s="110"/>
      <c r="L7" s="110"/>
      <c r="M7" s="110"/>
      <c r="N7" s="110"/>
      <c r="O7" s="110"/>
      <c r="P7" s="110"/>
      <c r="Q7" s="110"/>
      <c r="R7" s="110"/>
      <c r="S7" s="110"/>
      <c r="T7" s="110"/>
      <c r="U7" s="110"/>
      <c r="IB7" s="78" t="s">
        <v>8</v>
      </c>
    </row>
    <row r="8" spans="1:236" s="76" customFormat="1" ht="48.75" customHeight="1">
      <c r="A8" s="379" t="s">
        <v>554</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75"/>
      <c r="C9" s="75"/>
      <c r="E9" s="79"/>
      <c r="F9" s="77"/>
      <c r="G9" s="77"/>
      <c r="I9" s="110"/>
      <c r="J9" s="110"/>
      <c r="K9" s="110"/>
      <c r="L9" s="110"/>
      <c r="M9" s="110"/>
      <c r="N9" s="110"/>
      <c r="O9" s="110"/>
      <c r="P9" s="110"/>
      <c r="Q9" s="110"/>
      <c r="R9" s="110"/>
      <c r="S9" s="110"/>
      <c r="T9" s="110"/>
      <c r="U9" s="110"/>
      <c r="IB9" s="78"/>
    </row>
    <row r="10" spans="1:236" s="56" customFormat="1" ht="63.75" customHeight="1">
      <c r="A10" s="381" t="s">
        <v>9</v>
      </c>
      <c r="B10" s="381" t="s">
        <v>10</v>
      </c>
      <c r="C10" s="381" t="s">
        <v>11</v>
      </c>
      <c r="D10" s="381" t="s">
        <v>12</v>
      </c>
      <c r="E10" s="381" t="s">
        <v>13</v>
      </c>
      <c r="F10" s="381" t="s">
        <v>14</v>
      </c>
      <c r="G10" s="381" t="s">
        <v>15</v>
      </c>
      <c r="H10" s="381" t="s">
        <v>16</v>
      </c>
      <c r="I10" s="381" t="s">
        <v>749</v>
      </c>
      <c r="J10" s="253" t="s">
        <v>749</v>
      </c>
      <c r="K10" s="253" t="s">
        <v>737</v>
      </c>
      <c r="L10" s="253" t="s">
        <v>738</v>
      </c>
      <c r="M10" s="253" t="s">
        <v>739</v>
      </c>
      <c r="N10" s="253" t="s">
        <v>740</v>
      </c>
      <c r="O10" s="253" t="s">
        <v>741</v>
      </c>
      <c r="P10" s="253" t="s">
        <v>742</v>
      </c>
      <c r="Q10" s="253" t="s">
        <v>743</v>
      </c>
      <c r="R10" s="253" t="s">
        <v>744</v>
      </c>
      <c r="S10" s="253" t="s">
        <v>745</v>
      </c>
      <c r="T10" s="253" t="s">
        <v>746</v>
      </c>
      <c r="U10" s="253" t="s">
        <v>747</v>
      </c>
      <c r="V10" s="381" t="s">
        <v>17</v>
      </c>
      <c r="W10" s="381" t="s">
        <v>18</v>
      </c>
      <c r="X10" s="381"/>
      <c r="Y10" s="381"/>
      <c r="Z10" s="381"/>
      <c r="AA10" s="381"/>
      <c r="AB10" s="381"/>
      <c r="AC10" s="381"/>
      <c r="AD10" s="381"/>
      <c r="AE10" s="381"/>
      <c r="AF10" s="381"/>
      <c r="AG10" s="381"/>
      <c r="AH10" s="381"/>
      <c r="AI10" s="395" t="s">
        <v>19</v>
      </c>
      <c r="IB10" s="80" t="s">
        <v>20</v>
      </c>
    </row>
    <row r="11" spans="1:236" s="56" customFormat="1">
      <c r="A11" s="381"/>
      <c r="B11" s="381"/>
      <c r="C11" s="381"/>
      <c r="D11" s="381"/>
      <c r="E11" s="381"/>
      <c r="F11" s="381"/>
      <c r="G11" s="381"/>
      <c r="H11" s="381"/>
      <c r="I11" s="381"/>
      <c r="J11" s="156"/>
      <c r="K11" s="156"/>
      <c r="L11" s="156"/>
      <c r="M11" s="156"/>
      <c r="N11" s="156"/>
      <c r="O11" s="156"/>
      <c r="P11" s="156"/>
      <c r="Q11" s="156"/>
      <c r="R11" s="156"/>
      <c r="S11" s="156"/>
      <c r="T11" s="156"/>
      <c r="U11" s="156"/>
      <c r="V11" s="381"/>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395"/>
      <c r="IB11" s="80" t="s">
        <v>30</v>
      </c>
    </row>
    <row r="12" spans="1:236" s="62" customFormat="1" ht="30">
      <c r="A12" s="93" t="s">
        <v>555</v>
      </c>
      <c r="B12" s="317" t="s">
        <v>216</v>
      </c>
      <c r="C12" s="83" t="s">
        <v>217</v>
      </c>
      <c r="D12" s="317" t="s">
        <v>218</v>
      </c>
      <c r="E12" s="83" t="s">
        <v>219</v>
      </c>
      <c r="F12" s="121">
        <v>44927</v>
      </c>
      <c r="G12" s="27" t="s">
        <v>556</v>
      </c>
      <c r="H12" s="319" t="s">
        <v>507</v>
      </c>
      <c r="I12" s="169">
        <v>19802186</v>
      </c>
      <c r="J12" s="169"/>
      <c r="K12" s="169"/>
      <c r="L12" s="169"/>
      <c r="M12" s="169"/>
      <c r="N12" s="169"/>
      <c r="O12" s="169"/>
      <c r="P12" s="169"/>
      <c r="Q12" s="169"/>
      <c r="R12" s="169"/>
      <c r="S12" s="169"/>
      <c r="T12" s="169"/>
      <c r="U12" s="169"/>
      <c r="V12" s="321" t="s">
        <v>557</v>
      </c>
      <c r="W12" s="99"/>
      <c r="X12" s="99"/>
      <c r="Y12" s="98"/>
      <c r="Z12" s="98"/>
      <c r="AA12" s="98"/>
      <c r="AB12" s="98"/>
      <c r="AC12" s="98"/>
      <c r="AD12" s="98"/>
      <c r="AE12" s="98"/>
      <c r="AF12" s="98"/>
      <c r="AG12" s="98"/>
      <c r="AH12" s="98"/>
      <c r="AI12" s="164"/>
      <c r="IB12" s="85"/>
    </row>
    <row r="13" spans="1:236" s="62" customFormat="1" ht="60">
      <c r="A13" s="93" t="s">
        <v>182</v>
      </c>
      <c r="B13" s="318" t="s">
        <v>183</v>
      </c>
      <c r="C13" s="83" t="s">
        <v>558</v>
      </c>
      <c r="D13" s="254" t="s">
        <v>185</v>
      </c>
      <c r="E13" s="83" t="s">
        <v>559</v>
      </c>
      <c r="F13" s="121">
        <v>44927</v>
      </c>
      <c r="G13" s="27" t="s">
        <v>556</v>
      </c>
      <c r="H13" s="319" t="s">
        <v>507</v>
      </c>
      <c r="I13" s="169">
        <v>1022743</v>
      </c>
      <c r="J13" s="169"/>
      <c r="K13" s="169"/>
      <c r="L13" s="169"/>
      <c r="M13" s="169"/>
      <c r="N13" s="169"/>
      <c r="O13" s="169"/>
      <c r="P13" s="169"/>
      <c r="Q13" s="169"/>
      <c r="R13" s="169"/>
      <c r="S13" s="169"/>
      <c r="T13" s="169"/>
      <c r="U13" s="169"/>
      <c r="V13" s="321" t="s">
        <v>557</v>
      </c>
      <c r="W13" s="322"/>
      <c r="X13" s="322"/>
      <c r="Y13" s="105"/>
      <c r="Z13" s="105"/>
      <c r="AA13" s="105"/>
      <c r="AB13" s="105"/>
      <c r="AC13" s="105"/>
      <c r="AD13" s="105"/>
      <c r="AE13" s="105"/>
      <c r="AF13" s="105"/>
      <c r="AG13" s="105"/>
      <c r="AH13" s="105"/>
      <c r="AI13" s="112"/>
      <c r="IB13" s="85"/>
    </row>
    <row r="14" spans="1:236" s="62" customFormat="1" ht="45">
      <c r="A14" s="93" t="s">
        <v>560</v>
      </c>
      <c r="B14" s="317" t="s">
        <v>183</v>
      </c>
      <c r="C14" s="83" t="s">
        <v>184</v>
      </c>
      <c r="D14" s="254" t="s">
        <v>561</v>
      </c>
      <c r="E14" s="83" t="s">
        <v>270</v>
      </c>
      <c r="F14" s="121">
        <v>44927</v>
      </c>
      <c r="G14" s="27" t="s">
        <v>556</v>
      </c>
      <c r="H14" s="319" t="s">
        <v>507</v>
      </c>
      <c r="I14" s="169">
        <v>300000</v>
      </c>
      <c r="J14" s="169"/>
      <c r="K14" s="169"/>
      <c r="L14" s="169"/>
      <c r="M14" s="169"/>
      <c r="N14" s="169"/>
      <c r="O14" s="169"/>
      <c r="P14" s="169"/>
      <c r="Q14" s="169"/>
      <c r="R14" s="169"/>
      <c r="S14" s="169"/>
      <c r="T14" s="169"/>
      <c r="U14" s="169"/>
      <c r="V14" s="321" t="s">
        <v>557</v>
      </c>
      <c r="W14" s="322"/>
      <c r="X14" s="322"/>
      <c r="Y14" s="105"/>
      <c r="Z14" s="105"/>
      <c r="AA14" s="105"/>
      <c r="AB14" s="105"/>
      <c r="AC14" s="105"/>
      <c r="AD14" s="105"/>
      <c r="AE14" s="105"/>
      <c r="AF14" s="105"/>
      <c r="AG14" s="105"/>
      <c r="AH14" s="105"/>
      <c r="AI14" s="165"/>
      <c r="IB14" s="85"/>
    </row>
    <row r="15" spans="1:236" s="62" customFormat="1" ht="45">
      <c r="A15" s="93" t="s">
        <v>194</v>
      </c>
      <c r="B15" s="317" t="s">
        <v>37</v>
      </c>
      <c r="C15" s="83" t="s">
        <v>43</v>
      </c>
      <c r="D15" s="254" t="s">
        <v>195</v>
      </c>
      <c r="E15" s="83" t="s">
        <v>196</v>
      </c>
      <c r="F15" s="121">
        <v>44927</v>
      </c>
      <c r="G15" s="27" t="s">
        <v>556</v>
      </c>
      <c r="H15" s="319" t="s">
        <v>507</v>
      </c>
      <c r="I15" s="169">
        <f>90000*2</f>
        <v>180000</v>
      </c>
      <c r="J15" s="169"/>
      <c r="K15" s="169"/>
      <c r="L15" s="169"/>
      <c r="M15" s="169"/>
      <c r="N15" s="169"/>
      <c r="O15" s="169"/>
      <c r="P15" s="169"/>
      <c r="Q15" s="169"/>
      <c r="R15" s="169"/>
      <c r="S15" s="169"/>
      <c r="T15" s="169"/>
      <c r="U15" s="169"/>
      <c r="V15" s="321" t="s">
        <v>557</v>
      </c>
      <c r="W15" s="322"/>
      <c r="X15" s="322"/>
      <c r="Y15" s="105"/>
      <c r="Z15" s="105"/>
      <c r="AA15" s="105"/>
      <c r="AB15" s="105"/>
      <c r="AC15" s="105"/>
      <c r="AD15" s="105"/>
      <c r="AE15" s="105"/>
      <c r="AF15" s="105"/>
      <c r="AG15" s="105"/>
      <c r="AH15" s="105"/>
      <c r="AI15" s="165"/>
      <c r="IB15" s="85"/>
    </row>
    <row r="16" spans="1:236" s="62" customFormat="1" ht="45">
      <c r="A16" s="93" t="s">
        <v>562</v>
      </c>
      <c r="B16" s="317" t="s">
        <v>37</v>
      </c>
      <c r="C16" s="83" t="s">
        <v>43</v>
      </c>
      <c r="D16" s="254" t="s">
        <v>198</v>
      </c>
      <c r="E16" s="83" t="s">
        <v>529</v>
      </c>
      <c r="F16" s="121">
        <v>44927</v>
      </c>
      <c r="G16" s="27" t="s">
        <v>556</v>
      </c>
      <c r="H16" s="319" t="s">
        <v>507</v>
      </c>
      <c r="I16" s="169">
        <f>189156*2</f>
        <v>378312</v>
      </c>
      <c r="J16" s="169"/>
      <c r="K16" s="169"/>
      <c r="L16" s="169"/>
      <c r="M16" s="169"/>
      <c r="N16" s="169"/>
      <c r="O16" s="169"/>
      <c r="P16" s="169"/>
      <c r="Q16" s="169"/>
      <c r="R16" s="169"/>
      <c r="S16" s="169"/>
      <c r="T16" s="169"/>
      <c r="U16" s="169"/>
      <c r="V16" s="321" t="s">
        <v>557</v>
      </c>
      <c r="W16" s="322"/>
      <c r="X16" s="322"/>
      <c r="Y16" s="105"/>
      <c r="Z16" s="105"/>
      <c r="AA16" s="105"/>
      <c r="AB16" s="105"/>
      <c r="AC16" s="105"/>
      <c r="AD16" s="105"/>
      <c r="AE16" s="105"/>
      <c r="AF16" s="105"/>
      <c r="AG16" s="105"/>
      <c r="AH16" s="105"/>
      <c r="AI16" s="112"/>
      <c r="IB16" s="85"/>
    </row>
    <row r="17" spans="1:236" s="62" customFormat="1" ht="45">
      <c r="A17" s="93" t="s">
        <v>563</v>
      </c>
      <c r="B17" s="323" t="s">
        <v>37</v>
      </c>
      <c r="C17" s="83" t="s">
        <v>43</v>
      </c>
      <c r="D17" s="317">
        <v>85120</v>
      </c>
      <c r="E17" s="83" t="s">
        <v>201</v>
      </c>
      <c r="F17" s="121">
        <v>44927</v>
      </c>
      <c r="G17" s="27" t="s">
        <v>556</v>
      </c>
      <c r="H17" s="319" t="s">
        <v>507</v>
      </c>
      <c r="I17" s="169">
        <v>92643288</v>
      </c>
      <c r="J17" s="169"/>
      <c r="K17" s="169"/>
      <c r="L17" s="169"/>
      <c r="M17" s="169"/>
      <c r="N17" s="169"/>
      <c r="O17" s="169"/>
      <c r="P17" s="169"/>
      <c r="Q17" s="169"/>
      <c r="R17" s="169"/>
      <c r="S17" s="169"/>
      <c r="T17" s="169"/>
      <c r="U17" s="169"/>
      <c r="V17" s="321" t="s">
        <v>557</v>
      </c>
      <c r="W17" s="324"/>
      <c r="X17" s="324"/>
      <c r="Y17" s="133"/>
      <c r="Z17" s="133"/>
      <c r="AA17" s="133"/>
      <c r="AB17" s="133"/>
      <c r="AC17" s="133"/>
      <c r="AD17" s="133"/>
      <c r="AE17" s="133"/>
      <c r="AF17" s="133"/>
      <c r="AG17" s="133"/>
      <c r="AH17" s="133"/>
      <c r="AI17" s="1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7"/>
    </row>
    <row r="18" spans="1:236" s="62" customFormat="1" ht="45">
      <c r="A18" s="93" t="s">
        <v>532</v>
      </c>
      <c r="B18" s="323" t="s">
        <v>37</v>
      </c>
      <c r="C18" s="83" t="s">
        <v>43</v>
      </c>
      <c r="D18" s="317">
        <v>85250</v>
      </c>
      <c r="E18" s="83" t="s">
        <v>533</v>
      </c>
      <c r="F18" s="121">
        <v>44927</v>
      </c>
      <c r="G18" s="27" t="s">
        <v>556</v>
      </c>
      <c r="H18" s="319" t="s">
        <v>507</v>
      </c>
      <c r="I18" s="169">
        <f>131322853.316423*2/12</f>
        <v>21887142.219403833</v>
      </c>
      <c r="J18" s="169"/>
      <c r="K18" s="169"/>
      <c r="L18" s="169"/>
      <c r="M18" s="169"/>
      <c r="N18" s="169"/>
      <c r="O18" s="169"/>
      <c r="P18" s="169"/>
      <c r="Q18" s="169"/>
      <c r="R18" s="169"/>
      <c r="S18" s="169"/>
      <c r="T18" s="169"/>
      <c r="U18" s="169"/>
      <c r="V18" s="321" t="s">
        <v>564</v>
      </c>
      <c r="W18" s="322"/>
      <c r="X18" s="322"/>
      <c r="Y18" s="105"/>
      <c r="Z18" s="105"/>
      <c r="AA18" s="105"/>
      <c r="AB18" s="105"/>
      <c r="AC18" s="105"/>
      <c r="AD18" s="105"/>
      <c r="AE18" s="105"/>
      <c r="AF18" s="105"/>
      <c r="AG18" s="105"/>
      <c r="AH18" s="105"/>
      <c r="AI18" s="165"/>
      <c r="IB18" s="85"/>
    </row>
    <row r="19" spans="1:236" s="66" customFormat="1" ht="60.75" customHeight="1">
      <c r="A19" s="93" t="s">
        <v>565</v>
      </c>
      <c r="B19" s="317" t="s">
        <v>37</v>
      </c>
      <c r="C19" s="83" t="s">
        <v>43</v>
      </c>
      <c r="D19" s="317">
        <v>8715999</v>
      </c>
      <c r="E19" s="83" t="s">
        <v>307</v>
      </c>
      <c r="F19" s="121">
        <v>44927</v>
      </c>
      <c r="G19" s="27" t="s">
        <v>556</v>
      </c>
      <c r="H19" s="319" t="s">
        <v>507</v>
      </c>
      <c r="I19" s="169">
        <v>120495027</v>
      </c>
      <c r="J19" s="169"/>
      <c r="K19" s="169"/>
      <c r="L19" s="169"/>
      <c r="M19" s="169"/>
      <c r="N19" s="169"/>
      <c r="O19" s="169"/>
      <c r="P19" s="169"/>
      <c r="Q19" s="169"/>
      <c r="R19" s="169"/>
      <c r="S19" s="169"/>
      <c r="T19" s="169"/>
      <c r="U19" s="169"/>
      <c r="V19" s="321" t="s">
        <v>557</v>
      </c>
      <c r="W19" s="322"/>
      <c r="X19" s="322"/>
      <c r="Y19" s="105"/>
      <c r="Z19" s="105"/>
      <c r="AA19" s="105"/>
      <c r="AB19" s="105"/>
      <c r="AC19" s="105"/>
      <c r="AD19" s="105"/>
      <c r="AE19" s="105"/>
      <c r="AF19" s="105"/>
      <c r="AG19" s="105"/>
      <c r="AH19" s="105"/>
      <c r="AI19" s="165"/>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85"/>
    </row>
    <row r="20" spans="1:236">
      <c r="A20" s="380" t="s">
        <v>69</v>
      </c>
      <c r="B20" s="380"/>
      <c r="C20" s="380"/>
      <c r="D20" s="380"/>
      <c r="E20" s="380"/>
      <c r="F20" s="380"/>
      <c r="G20" s="380"/>
      <c r="H20" s="380"/>
      <c r="I20" s="140">
        <f>SUM(I12:I19)</f>
        <v>256708698.21940383</v>
      </c>
      <c r="J20" s="140"/>
      <c r="K20" s="140"/>
      <c r="L20" s="140"/>
      <c r="M20" s="140"/>
      <c r="N20" s="140"/>
      <c r="O20" s="140"/>
      <c r="P20" s="140"/>
      <c r="Q20" s="140"/>
      <c r="R20" s="140"/>
      <c r="S20" s="140"/>
      <c r="T20" s="140"/>
      <c r="U20" s="140"/>
      <c r="V20" s="142"/>
      <c r="W20" s="142"/>
      <c r="X20" s="142"/>
      <c r="Y20" s="142"/>
      <c r="Z20" s="142"/>
      <c r="AA20" s="142"/>
      <c r="AB20" s="142"/>
      <c r="AC20" s="142"/>
      <c r="AD20" s="142"/>
      <c r="AE20" s="142"/>
      <c r="AF20" s="142"/>
      <c r="AG20" s="142"/>
      <c r="AH20" s="142"/>
      <c r="AI20" s="174"/>
      <c r="IB20" s="78" t="s">
        <v>70</v>
      </c>
    </row>
    <row r="21" spans="1:236">
      <c r="F21" s="49"/>
      <c r="V21" s="39"/>
      <c r="IB21" s="78" t="s">
        <v>71</v>
      </c>
    </row>
    <row r="22" spans="1:236">
      <c r="F22" s="49"/>
      <c r="V22" s="39"/>
      <c r="IB22" s="78"/>
    </row>
    <row r="23" spans="1:236">
      <c r="F23" s="49"/>
      <c r="V23" s="39"/>
      <c r="IB23" s="78"/>
    </row>
    <row r="24" spans="1:236">
      <c r="A24" s="50"/>
      <c r="H24" s="40"/>
      <c r="V24" s="61"/>
      <c r="IB24" s="78" t="s">
        <v>72</v>
      </c>
    </row>
    <row r="25" spans="1:236" ht="36.75" customHeight="1">
      <c r="A25" s="51" t="s">
        <v>73</v>
      </c>
      <c r="IB25" s="78" t="s">
        <v>74</v>
      </c>
    </row>
    <row r="26" spans="1:236" ht="30">
      <c r="A26" s="52" t="s">
        <v>75</v>
      </c>
      <c r="E26" s="320"/>
      <c r="V26" s="40"/>
      <c r="IB26" s="78" t="s">
        <v>76</v>
      </c>
    </row>
    <row r="27" spans="1:236">
      <c r="A27" s="51" t="s">
        <v>77</v>
      </c>
      <c r="IB27" s="78" t="s">
        <v>78</v>
      </c>
    </row>
    <row r="28" spans="1:236">
      <c r="IB28" s="78" t="s">
        <v>79</v>
      </c>
    </row>
    <row r="29" spans="1:236">
      <c r="IB29" s="78" t="s">
        <v>80</v>
      </c>
    </row>
    <row r="30" spans="1:236">
      <c r="G30" s="48">
        <f>G29-G28</f>
        <v>0</v>
      </c>
      <c r="IB30" s="78" t="s">
        <v>81</v>
      </c>
    </row>
    <row r="31" spans="1:236">
      <c r="IB31" s="78" t="s">
        <v>82</v>
      </c>
    </row>
    <row r="32" spans="1:236">
      <c r="IB32" s="78" t="s">
        <v>83</v>
      </c>
    </row>
    <row r="33" spans="236:236">
      <c r="IB33" s="78" t="s">
        <v>84</v>
      </c>
    </row>
    <row r="34" spans="236:236">
      <c r="IB34" s="78" t="s">
        <v>85</v>
      </c>
    </row>
    <row r="35" spans="236:236">
      <c r="IB35" s="78" t="s">
        <v>86</v>
      </c>
    </row>
    <row r="36" spans="236:236">
      <c r="IB36" s="78" t="s">
        <v>87</v>
      </c>
    </row>
    <row r="37" spans="236:236">
      <c r="IB37" s="78" t="s">
        <v>88</v>
      </c>
    </row>
    <row r="38" spans="236:236">
      <c r="IB38" s="78" t="s">
        <v>89</v>
      </c>
    </row>
    <row r="39" spans="236:236">
      <c r="IB39" s="78" t="s">
        <v>90</v>
      </c>
    </row>
    <row r="40" spans="236:236">
      <c r="IB40" s="78" t="s">
        <v>91</v>
      </c>
    </row>
    <row r="41" spans="236:236">
      <c r="IB41" s="78" t="s">
        <v>92</v>
      </c>
    </row>
    <row r="42" spans="236:236">
      <c r="IB42" s="78" t="s">
        <v>93</v>
      </c>
    </row>
    <row r="43" spans="236:236">
      <c r="IB43" s="78" t="s">
        <v>94</v>
      </c>
    </row>
    <row r="44" spans="236:236">
      <c r="IB44" s="78" t="s">
        <v>95</v>
      </c>
    </row>
    <row r="45" spans="236:236">
      <c r="IB45" s="78" t="s">
        <v>96</v>
      </c>
    </row>
    <row r="46" spans="236:236">
      <c r="IB46" s="78" t="s">
        <v>97</v>
      </c>
    </row>
    <row r="47" spans="236:236">
      <c r="IB47" s="78" t="s">
        <v>98</v>
      </c>
    </row>
    <row r="48" spans="236:236">
      <c r="IB48" s="78" t="s">
        <v>99</v>
      </c>
    </row>
    <row r="49" spans="236:236">
      <c r="IB49" s="78" t="s">
        <v>100</v>
      </c>
    </row>
    <row r="50" spans="236:236">
      <c r="IB50" s="78" t="s">
        <v>101</v>
      </c>
    </row>
    <row r="51" spans="236:236">
      <c r="IB51" s="78" t="s">
        <v>102</v>
      </c>
    </row>
    <row r="52" spans="236:236">
      <c r="IB52" s="78" t="s">
        <v>103</v>
      </c>
    </row>
    <row r="53" spans="236:236">
      <c r="IB53" s="78" t="s">
        <v>104</v>
      </c>
    </row>
    <row r="54" spans="236:236">
      <c r="IB54" s="78" t="s">
        <v>105</v>
      </c>
    </row>
    <row r="55" spans="236:236">
      <c r="IB55" s="78" t="s">
        <v>106</v>
      </c>
    </row>
    <row r="56" spans="236:236">
      <c r="IB56" s="78" t="s">
        <v>107</v>
      </c>
    </row>
    <row r="57" spans="236:236">
      <c r="IB57" s="78" t="s">
        <v>108</v>
      </c>
    </row>
    <row r="58" spans="236:236">
      <c r="IB58" s="78" t="s">
        <v>109</v>
      </c>
    </row>
    <row r="59" spans="236:236">
      <c r="IB59" s="78" t="s">
        <v>110</v>
      </c>
    </row>
    <row r="60" spans="236:236">
      <c r="IB60" s="78" t="s">
        <v>111</v>
      </c>
    </row>
    <row r="61" spans="236:236">
      <c r="IB61" s="78" t="s">
        <v>112</v>
      </c>
    </row>
    <row r="62" spans="236:236">
      <c r="IB62" s="78" t="s">
        <v>113</v>
      </c>
    </row>
    <row r="63" spans="236:236">
      <c r="IB63" s="78" t="s">
        <v>114</v>
      </c>
    </row>
    <row r="64" spans="236:236">
      <c r="IB64" s="78" t="s">
        <v>115</v>
      </c>
    </row>
    <row r="65" spans="236:236">
      <c r="IB65" s="78" t="s">
        <v>116</v>
      </c>
    </row>
    <row r="66" spans="236:236">
      <c r="IB66" s="78" t="s">
        <v>117</v>
      </c>
    </row>
    <row r="67" spans="236:236">
      <c r="IB67" s="78" t="s">
        <v>118</v>
      </c>
    </row>
    <row r="68" spans="236:236">
      <c r="IB68" s="78" t="s">
        <v>119</v>
      </c>
    </row>
    <row r="69" spans="236:236">
      <c r="IB69" s="78" t="s">
        <v>120</v>
      </c>
    </row>
    <row r="70" spans="236:236">
      <c r="IB70" s="78" t="s">
        <v>121</v>
      </c>
    </row>
    <row r="71" spans="236:236">
      <c r="IB71" s="78" t="s">
        <v>122</v>
      </c>
    </row>
    <row r="72" spans="236:236">
      <c r="IB72" s="78" t="s">
        <v>123</v>
      </c>
    </row>
    <row r="73" spans="236:236">
      <c r="IB73" s="78" t="s">
        <v>124</v>
      </c>
    </row>
    <row r="74" spans="236:236">
      <c r="IB74" s="78" t="s">
        <v>125</v>
      </c>
    </row>
    <row r="75" spans="236:236">
      <c r="IB75" s="78" t="s">
        <v>126</v>
      </c>
    </row>
    <row r="76" spans="236:236">
      <c r="IB76" s="78" t="s">
        <v>127</v>
      </c>
    </row>
    <row r="77" spans="236:236">
      <c r="IB77" s="78" t="s">
        <v>128</v>
      </c>
    </row>
    <row r="78" spans="236:236">
      <c r="IB78" s="78" t="s">
        <v>129</v>
      </c>
    </row>
    <row r="79" spans="236:236">
      <c r="IB79" s="78" t="s">
        <v>130</v>
      </c>
    </row>
    <row r="80" spans="236:236">
      <c r="IB80" s="78" t="s">
        <v>131</v>
      </c>
    </row>
    <row r="81" spans="236:236">
      <c r="IB81" s="78" t="s">
        <v>132</v>
      </c>
    </row>
    <row r="82" spans="236:236">
      <c r="IB82" s="78" t="s">
        <v>133</v>
      </c>
    </row>
    <row r="83" spans="236:236">
      <c r="IB83" s="78" t="s">
        <v>134</v>
      </c>
    </row>
    <row r="84" spans="236:236">
      <c r="IB84" s="78" t="s">
        <v>135</v>
      </c>
    </row>
    <row r="85" spans="236:236">
      <c r="IB85" s="78" t="s">
        <v>136</v>
      </c>
    </row>
    <row r="86" spans="236:236">
      <c r="IB86" s="78" t="s">
        <v>137</v>
      </c>
    </row>
    <row r="87" spans="236:236">
      <c r="IB87" s="78" t="s">
        <v>138</v>
      </c>
    </row>
    <row r="88" spans="236:236">
      <c r="IB88" s="78" t="s">
        <v>139</v>
      </c>
    </row>
    <row r="89" spans="236:236">
      <c r="IB89" s="78" t="s">
        <v>140</v>
      </c>
    </row>
    <row r="90" spans="236:236">
      <c r="IB90" s="78" t="s">
        <v>141</v>
      </c>
    </row>
    <row r="91" spans="236:236">
      <c r="IB91" s="78" t="s">
        <v>142</v>
      </c>
    </row>
    <row r="92" spans="236:236">
      <c r="IB92" s="78" t="s">
        <v>143</v>
      </c>
    </row>
    <row r="93" spans="236:236">
      <c r="IB93" s="78" t="s">
        <v>144</v>
      </c>
    </row>
    <row r="94" spans="236:236">
      <c r="IB94" s="78" t="s">
        <v>145</v>
      </c>
    </row>
    <row r="95" spans="236:236">
      <c r="IB95" s="78" t="s">
        <v>146</v>
      </c>
    </row>
    <row r="96" spans="236:236">
      <c r="IB96" s="78" t="s">
        <v>147</v>
      </c>
    </row>
    <row r="97" spans="236:236">
      <c r="IB97" s="78" t="s">
        <v>148</v>
      </c>
    </row>
    <row r="98" spans="236:236">
      <c r="IB98" s="78" t="s">
        <v>149</v>
      </c>
    </row>
    <row r="99" spans="236:236">
      <c r="IB99" s="78" t="s">
        <v>150</v>
      </c>
    </row>
    <row r="100" spans="236:236">
      <c r="IB100" s="78" t="s">
        <v>151</v>
      </c>
    </row>
    <row r="101" spans="236:236">
      <c r="IB101" s="78" t="s">
        <v>152</v>
      </c>
    </row>
    <row r="102" spans="236:236">
      <c r="IB102" s="78" t="s">
        <v>153</v>
      </c>
    </row>
    <row r="103" spans="236:236">
      <c r="IB103" s="78" t="s">
        <v>154</v>
      </c>
    </row>
    <row r="104" spans="236:236">
      <c r="IB104" s="78" t="s">
        <v>155</v>
      </c>
    </row>
    <row r="105" spans="236:236">
      <c r="IB105" s="78" t="s">
        <v>156</v>
      </c>
    </row>
    <row r="106" spans="236:236">
      <c r="IB106" s="78" t="s">
        <v>157</v>
      </c>
    </row>
    <row r="107" spans="236:236">
      <c r="IB107" s="78" t="s">
        <v>158</v>
      </c>
    </row>
    <row r="108" spans="236:236">
      <c r="IB108" s="78" t="s">
        <v>159</v>
      </c>
    </row>
    <row r="109" spans="236:236">
      <c r="IB109" s="78" t="s">
        <v>160</v>
      </c>
    </row>
    <row r="110" spans="236:236">
      <c r="IB110" s="78" t="s">
        <v>161</v>
      </c>
    </row>
    <row r="111" spans="236:236">
      <c r="IB111" s="78" t="s">
        <v>162</v>
      </c>
    </row>
    <row r="112" spans="236:236">
      <c r="IB112" s="78" t="s">
        <v>163</v>
      </c>
    </row>
    <row r="113" spans="236:236">
      <c r="IB113" s="78" t="s">
        <v>164</v>
      </c>
    </row>
    <row r="114" spans="236:236">
      <c r="IB114" s="78" t="s">
        <v>165</v>
      </c>
    </row>
    <row r="115" spans="236:236">
      <c r="IB115" s="78" t="s">
        <v>166</v>
      </c>
    </row>
    <row r="116" spans="236:236">
      <c r="IB116" s="76"/>
    </row>
    <row r="117" spans="236:236">
      <c r="IB117" s="76"/>
    </row>
    <row r="118" spans="236:236">
      <c r="IB118" s="76"/>
    </row>
    <row r="119" spans="236:236">
      <c r="IB119" s="76"/>
    </row>
    <row r="120" spans="236:236">
      <c r="IB120" s="76"/>
    </row>
    <row r="121" spans="236:236">
      <c r="IB121" s="76"/>
    </row>
    <row r="122" spans="236:236">
      <c r="IB122" s="76"/>
    </row>
    <row r="123" spans="236:236">
      <c r="IB123" s="76"/>
    </row>
    <row r="124" spans="236:236">
      <c r="IB124" s="76"/>
    </row>
    <row r="125" spans="236:236">
      <c r="IB125" s="76"/>
    </row>
    <row r="126" spans="236:236">
      <c r="IB126" s="76"/>
    </row>
    <row r="127" spans="236:236">
      <c r="IB127" s="76"/>
    </row>
    <row r="128" spans="236:236">
      <c r="IB128" s="76"/>
    </row>
    <row r="129" spans="236:236">
      <c r="IB129" s="76"/>
    </row>
    <row r="130" spans="236:236">
      <c r="IB130" s="76"/>
    </row>
    <row r="131" spans="236:236">
      <c r="IB131" s="76"/>
    </row>
    <row r="132" spans="236:236">
      <c r="IB132" s="76"/>
    </row>
    <row r="133" spans="236:236">
      <c r="IB133" s="76"/>
    </row>
    <row r="134" spans="236:236">
      <c r="IB134" s="76"/>
    </row>
    <row r="135" spans="236:236">
      <c r="IB135" s="76"/>
    </row>
    <row r="136" spans="236:236">
      <c r="IB136" s="76"/>
    </row>
    <row r="137" spans="236:236">
      <c r="IB137" s="76"/>
    </row>
    <row r="138" spans="236:236">
      <c r="IB138" s="76"/>
    </row>
  </sheetData>
  <mergeCells count="15">
    <mergeCell ref="A20:H20"/>
    <mergeCell ref="A1:A3"/>
    <mergeCell ref="A8:AI8"/>
    <mergeCell ref="A10:A11"/>
    <mergeCell ref="B10:B11"/>
    <mergeCell ref="C10:C11"/>
    <mergeCell ref="D10:D11"/>
    <mergeCell ref="E10:E11"/>
    <mergeCell ref="F10:F11"/>
    <mergeCell ref="G10:G11"/>
    <mergeCell ref="H10:H11"/>
    <mergeCell ref="I10:I11"/>
    <mergeCell ref="V10:V11"/>
    <mergeCell ref="W10:AH10"/>
    <mergeCell ref="AI10:AI11"/>
  </mergeCells>
  <dataValidations count="1">
    <dataValidation type="list" allowBlank="1" showInputMessage="1" showErrorMessage="1" sqref="H12:H19 JP12:JP19 TL12:TL19 ADH12:ADH19 AND12:AND19 AWZ12:AWZ19 BGV12:BGV19 BQR12:BQR19 CAN12:CAN19 CKJ12:CKJ19 CUF12:CUF19 DEB12:DEB19 DNX12:DNX19 DXT12:DXT19 EHP12:EHP19 ERL12:ERL19 FBH12:FBH19 FLD12:FLD19 FUZ12:FUZ19 GEV12:GEV19 GOR12:GOR19 GYN12:GYN19 HIJ12:HIJ19 HSF12:HSF19 ICB12:ICB19 ILX12:ILX19 IVT12:IVT19 JFP12:JFP19 JPL12:JPL19 JZH12:JZH19 KJD12:KJD19 KSZ12:KSZ19 LCV12:LCV19 LMR12:LMR19 LWN12:LWN19 MGJ12:MGJ19 MQF12:MQF19 NAB12:NAB19 NJX12:NJX19 NTT12:NTT19 ODP12:ODP19 ONL12:ONL19 OXH12:OXH19 PHD12:PHD19 PQZ12:PQZ19 QAV12:QAV19 QKR12:QKR19 QUN12:QUN19 REJ12:REJ19 ROF12:ROF19 RYB12:RYB19 SHX12:SHX19 SRT12:SRT19 TBP12:TBP19 TLL12:TLL19 TVH12:TVH19 UFD12:UFD19 UOZ12:UOZ19 UYV12:UYV19 VIR12:VIR19 VSN12:VSN19 WCJ12:WCJ19 WMF12:WMF19 WWB12:WWB19 H65548:H65555 JP65548:JP65555 TL65548:TL65555 ADH65548:ADH65555 AND65548:AND65555 AWZ65548:AWZ65555 BGV65548:BGV65555 BQR65548:BQR65555 CAN65548:CAN65555 CKJ65548:CKJ65555 CUF65548:CUF65555 DEB65548:DEB65555 DNX65548:DNX65555 DXT65548:DXT65555 EHP65548:EHP65555 ERL65548:ERL65555 FBH65548:FBH65555 FLD65548:FLD65555 FUZ65548:FUZ65555 GEV65548:GEV65555 GOR65548:GOR65555 GYN65548:GYN65555 HIJ65548:HIJ65555 HSF65548:HSF65555 ICB65548:ICB65555 ILX65548:ILX65555 IVT65548:IVT65555 JFP65548:JFP65555 JPL65548:JPL65555 JZH65548:JZH65555 KJD65548:KJD65555 KSZ65548:KSZ65555 LCV65548:LCV65555 LMR65548:LMR65555 LWN65548:LWN65555 MGJ65548:MGJ65555 MQF65548:MQF65555 NAB65548:NAB65555 NJX65548:NJX65555 NTT65548:NTT65555 ODP65548:ODP65555 ONL65548:ONL65555 OXH65548:OXH65555 PHD65548:PHD65555 PQZ65548:PQZ65555 QAV65548:QAV65555 QKR65548:QKR65555 QUN65548:QUN65555 REJ65548:REJ65555 ROF65548:ROF65555 RYB65548:RYB65555 SHX65548:SHX65555 SRT65548:SRT65555 TBP65548:TBP65555 TLL65548:TLL65555 TVH65548:TVH65555 UFD65548:UFD65555 UOZ65548:UOZ65555 UYV65548:UYV65555 VIR65548:VIR65555 VSN65548:VSN65555 WCJ65548:WCJ65555 WMF65548:WMF65555 WWB65548:WWB65555 H131084:H131091 JP131084:JP131091 TL131084:TL131091 ADH131084:ADH131091 AND131084:AND131091 AWZ131084:AWZ131091 BGV131084:BGV131091 BQR131084:BQR131091 CAN131084:CAN131091 CKJ131084:CKJ131091 CUF131084:CUF131091 DEB131084:DEB131091 DNX131084:DNX131091 DXT131084:DXT131091 EHP131084:EHP131091 ERL131084:ERL131091 FBH131084:FBH131091 FLD131084:FLD131091 FUZ131084:FUZ131091 GEV131084:GEV131091 GOR131084:GOR131091 GYN131084:GYN131091 HIJ131084:HIJ131091 HSF131084:HSF131091 ICB131084:ICB131091 ILX131084:ILX131091 IVT131084:IVT131091 JFP131084:JFP131091 JPL131084:JPL131091 JZH131084:JZH131091 KJD131084:KJD131091 KSZ131084:KSZ131091 LCV131084:LCV131091 LMR131084:LMR131091 LWN131084:LWN131091 MGJ131084:MGJ131091 MQF131084:MQF131091 NAB131084:NAB131091 NJX131084:NJX131091 NTT131084:NTT131091 ODP131084:ODP131091 ONL131084:ONL131091 OXH131084:OXH131091 PHD131084:PHD131091 PQZ131084:PQZ131091 QAV131084:QAV131091 QKR131084:QKR131091 QUN131084:QUN131091 REJ131084:REJ131091 ROF131084:ROF131091 RYB131084:RYB131091 SHX131084:SHX131091 SRT131084:SRT131091 TBP131084:TBP131091 TLL131084:TLL131091 TVH131084:TVH131091 UFD131084:UFD131091 UOZ131084:UOZ131091 UYV131084:UYV131091 VIR131084:VIR131091 VSN131084:VSN131091 WCJ131084:WCJ131091 WMF131084:WMF131091 WWB131084:WWB131091 H196620:H196627 JP196620:JP196627 TL196620:TL196627 ADH196620:ADH196627 AND196620:AND196627 AWZ196620:AWZ196627 BGV196620:BGV196627 BQR196620:BQR196627 CAN196620:CAN196627 CKJ196620:CKJ196627 CUF196620:CUF196627 DEB196620:DEB196627 DNX196620:DNX196627 DXT196620:DXT196627 EHP196620:EHP196627 ERL196620:ERL196627 FBH196620:FBH196627 FLD196620:FLD196627 FUZ196620:FUZ196627 GEV196620:GEV196627 GOR196620:GOR196627 GYN196620:GYN196627 HIJ196620:HIJ196627 HSF196620:HSF196627 ICB196620:ICB196627 ILX196620:ILX196627 IVT196620:IVT196627 JFP196620:JFP196627 JPL196620:JPL196627 JZH196620:JZH196627 KJD196620:KJD196627 KSZ196620:KSZ196627 LCV196620:LCV196627 LMR196620:LMR196627 LWN196620:LWN196627 MGJ196620:MGJ196627 MQF196620:MQF196627 NAB196620:NAB196627 NJX196620:NJX196627 NTT196620:NTT196627 ODP196620:ODP196627 ONL196620:ONL196627 OXH196620:OXH196627 PHD196620:PHD196627 PQZ196620:PQZ196627 QAV196620:QAV196627 QKR196620:QKR196627 QUN196620:QUN196627 REJ196620:REJ196627 ROF196620:ROF196627 RYB196620:RYB196627 SHX196620:SHX196627 SRT196620:SRT196627 TBP196620:TBP196627 TLL196620:TLL196627 TVH196620:TVH196627 UFD196620:UFD196627 UOZ196620:UOZ196627 UYV196620:UYV196627 VIR196620:VIR196627 VSN196620:VSN196627 WCJ196620:WCJ196627 WMF196620:WMF196627 WWB196620:WWB196627 H262156:H262163 JP262156:JP262163 TL262156:TL262163 ADH262156:ADH262163 AND262156:AND262163 AWZ262156:AWZ262163 BGV262156:BGV262163 BQR262156:BQR262163 CAN262156:CAN262163 CKJ262156:CKJ262163 CUF262156:CUF262163 DEB262156:DEB262163 DNX262156:DNX262163 DXT262156:DXT262163 EHP262156:EHP262163 ERL262156:ERL262163 FBH262156:FBH262163 FLD262156:FLD262163 FUZ262156:FUZ262163 GEV262156:GEV262163 GOR262156:GOR262163 GYN262156:GYN262163 HIJ262156:HIJ262163 HSF262156:HSF262163 ICB262156:ICB262163 ILX262156:ILX262163 IVT262156:IVT262163 JFP262156:JFP262163 JPL262156:JPL262163 JZH262156:JZH262163 KJD262156:KJD262163 KSZ262156:KSZ262163 LCV262156:LCV262163 LMR262156:LMR262163 LWN262156:LWN262163 MGJ262156:MGJ262163 MQF262156:MQF262163 NAB262156:NAB262163 NJX262156:NJX262163 NTT262156:NTT262163 ODP262156:ODP262163 ONL262156:ONL262163 OXH262156:OXH262163 PHD262156:PHD262163 PQZ262156:PQZ262163 QAV262156:QAV262163 QKR262156:QKR262163 QUN262156:QUN262163 REJ262156:REJ262163 ROF262156:ROF262163 RYB262156:RYB262163 SHX262156:SHX262163 SRT262156:SRT262163 TBP262156:TBP262163 TLL262156:TLL262163 TVH262156:TVH262163 UFD262156:UFD262163 UOZ262156:UOZ262163 UYV262156:UYV262163 VIR262156:VIR262163 VSN262156:VSN262163 WCJ262156:WCJ262163 WMF262156:WMF262163 WWB262156:WWB262163 H327692:H327699 JP327692:JP327699 TL327692:TL327699 ADH327692:ADH327699 AND327692:AND327699 AWZ327692:AWZ327699 BGV327692:BGV327699 BQR327692:BQR327699 CAN327692:CAN327699 CKJ327692:CKJ327699 CUF327692:CUF327699 DEB327692:DEB327699 DNX327692:DNX327699 DXT327692:DXT327699 EHP327692:EHP327699 ERL327692:ERL327699 FBH327692:FBH327699 FLD327692:FLD327699 FUZ327692:FUZ327699 GEV327692:GEV327699 GOR327692:GOR327699 GYN327692:GYN327699 HIJ327692:HIJ327699 HSF327692:HSF327699 ICB327692:ICB327699 ILX327692:ILX327699 IVT327692:IVT327699 JFP327692:JFP327699 JPL327692:JPL327699 JZH327692:JZH327699 KJD327692:KJD327699 KSZ327692:KSZ327699 LCV327692:LCV327699 LMR327692:LMR327699 LWN327692:LWN327699 MGJ327692:MGJ327699 MQF327692:MQF327699 NAB327692:NAB327699 NJX327692:NJX327699 NTT327692:NTT327699 ODP327692:ODP327699 ONL327692:ONL327699 OXH327692:OXH327699 PHD327692:PHD327699 PQZ327692:PQZ327699 QAV327692:QAV327699 QKR327692:QKR327699 QUN327692:QUN327699 REJ327692:REJ327699 ROF327692:ROF327699 RYB327692:RYB327699 SHX327692:SHX327699 SRT327692:SRT327699 TBP327692:TBP327699 TLL327692:TLL327699 TVH327692:TVH327699 UFD327692:UFD327699 UOZ327692:UOZ327699 UYV327692:UYV327699 VIR327692:VIR327699 VSN327692:VSN327699 WCJ327692:WCJ327699 WMF327692:WMF327699 WWB327692:WWB327699 H393228:H393235 JP393228:JP393235 TL393228:TL393235 ADH393228:ADH393235 AND393228:AND393235 AWZ393228:AWZ393235 BGV393228:BGV393235 BQR393228:BQR393235 CAN393228:CAN393235 CKJ393228:CKJ393235 CUF393228:CUF393235 DEB393228:DEB393235 DNX393228:DNX393235 DXT393228:DXT393235 EHP393228:EHP393235 ERL393228:ERL393235 FBH393228:FBH393235 FLD393228:FLD393235 FUZ393228:FUZ393235 GEV393228:GEV393235 GOR393228:GOR393235 GYN393228:GYN393235 HIJ393228:HIJ393235 HSF393228:HSF393235 ICB393228:ICB393235 ILX393228:ILX393235 IVT393228:IVT393235 JFP393228:JFP393235 JPL393228:JPL393235 JZH393228:JZH393235 KJD393228:KJD393235 KSZ393228:KSZ393235 LCV393228:LCV393235 LMR393228:LMR393235 LWN393228:LWN393235 MGJ393228:MGJ393235 MQF393228:MQF393235 NAB393228:NAB393235 NJX393228:NJX393235 NTT393228:NTT393235 ODP393228:ODP393235 ONL393228:ONL393235 OXH393228:OXH393235 PHD393228:PHD393235 PQZ393228:PQZ393235 QAV393228:QAV393235 QKR393228:QKR393235 QUN393228:QUN393235 REJ393228:REJ393235 ROF393228:ROF393235 RYB393228:RYB393235 SHX393228:SHX393235 SRT393228:SRT393235 TBP393228:TBP393235 TLL393228:TLL393235 TVH393228:TVH393235 UFD393228:UFD393235 UOZ393228:UOZ393235 UYV393228:UYV393235 VIR393228:VIR393235 VSN393228:VSN393235 WCJ393228:WCJ393235 WMF393228:WMF393235 WWB393228:WWB393235 H458764:H458771 JP458764:JP458771 TL458764:TL458771 ADH458764:ADH458771 AND458764:AND458771 AWZ458764:AWZ458771 BGV458764:BGV458771 BQR458764:BQR458771 CAN458764:CAN458771 CKJ458764:CKJ458771 CUF458764:CUF458771 DEB458764:DEB458771 DNX458764:DNX458771 DXT458764:DXT458771 EHP458764:EHP458771 ERL458764:ERL458771 FBH458764:FBH458771 FLD458764:FLD458771 FUZ458764:FUZ458771 GEV458764:GEV458771 GOR458764:GOR458771 GYN458764:GYN458771 HIJ458764:HIJ458771 HSF458764:HSF458771 ICB458764:ICB458771 ILX458764:ILX458771 IVT458764:IVT458771 JFP458764:JFP458771 JPL458764:JPL458771 JZH458764:JZH458771 KJD458764:KJD458771 KSZ458764:KSZ458771 LCV458764:LCV458771 LMR458764:LMR458771 LWN458764:LWN458771 MGJ458764:MGJ458771 MQF458764:MQF458771 NAB458764:NAB458771 NJX458764:NJX458771 NTT458764:NTT458771 ODP458764:ODP458771 ONL458764:ONL458771 OXH458764:OXH458771 PHD458764:PHD458771 PQZ458764:PQZ458771 QAV458764:QAV458771 QKR458764:QKR458771 QUN458764:QUN458771 REJ458764:REJ458771 ROF458764:ROF458771 RYB458764:RYB458771 SHX458764:SHX458771 SRT458764:SRT458771 TBP458764:TBP458771 TLL458764:TLL458771 TVH458764:TVH458771 UFD458764:UFD458771 UOZ458764:UOZ458771 UYV458764:UYV458771 VIR458764:VIR458771 VSN458764:VSN458771 WCJ458764:WCJ458771 WMF458764:WMF458771 WWB458764:WWB458771 H524300:H524307 JP524300:JP524307 TL524300:TL524307 ADH524300:ADH524307 AND524300:AND524307 AWZ524300:AWZ524307 BGV524300:BGV524307 BQR524300:BQR524307 CAN524300:CAN524307 CKJ524300:CKJ524307 CUF524300:CUF524307 DEB524300:DEB524307 DNX524300:DNX524307 DXT524300:DXT524307 EHP524300:EHP524307 ERL524300:ERL524307 FBH524300:FBH524307 FLD524300:FLD524307 FUZ524300:FUZ524307 GEV524300:GEV524307 GOR524300:GOR524307 GYN524300:GYN524307 HIJ524300:HIJ524307 HSF524300:HSF524307 ICB524300:ICB524307 ILX524300:ILX524307 IVT524300:IVT524307 JFP524300:JFP524307 JPL524300:JPL524307 JZH524300:JZH524307 KJD524300:KJD524307 KSZ524300:KSZ524307 LCV524300:LCV524307 LMR524300:LMR524307 LWN524300:LWN524307 MGJ524300:MGJ524307 MQF524300:MQF524307 NAB524300:NAB524307 NJX524300:NJX524307 NTT524300:NTT524307 ODP524300:ODP524307 ONL524300:ONL524307 OXH524300:OXH524307 PHD524300:PHD524307 PQZ524300:PQZ524307 QAV524300:QAV524307 QKR524300:QKR524307 QUN524300:QUN524307 REJ524300:REJ524307 ROF524300:ROF524307 RYB524300:RYB524307 SHX524300:SHX524307 SRT524300:SRT524307 TBP524300:TBP524307 TLL524300:TLL524307 TVH524300:TVH524307 UFD524300:UFD524307 UOZ524300:UOZ524307 UYV524300:UYV524307 VIR524300:VIR524307 VSN524300:VSN524307 WCJ524300:WCJ524307 WMF524300:WMF524307 WWB524300:WWB524307 H589836:H589843 JP589836:JP589843 TL589836:TL589843 ADH589836:ADH589843 AND589836:AND589843 AWZ589836:AWZ589843 BGV589836:BGV589843 BQR589836:BQR589843 CAN589836:CAN589843 CKJ589836:CKJ589843 CUF589836:CUF589843 DEB589836:DEB589843 DNX589836:DNX589843 DXT589836:DXT589843 EHP589836:EHP589843 ERL589836:ERL589843 FBH589836:FBH589843 FLD589836:FLD589843 FUZ589836:FUZ589843 GEV589836:GEV589843 GOR589836:GOR589843 GYN589836:GYN589843 HIJ589836:HIJ589843 HSF589836:HSF589843 ICB589836:ICB589843 ILX589836:ILX589843 IVT589836:IVT589843 JFP589836:JFP589843 JPL589836:JPL589843 JZH589836:JZH589843 KJD589836:KJD589843 KSZ589836:KSZ589843 LCV589836:LCV589843 LMR589836:LMR589843 LWN589836:LWN589843 MGJ589836:MGJ589843 MQF589836:MQF589843 NAB589836:NAB589843 NJX589836:NJX589843 NTT589836:NTT589843 ODP589836:ODP589843 ONL589836:ONL589843 OXH589836:OXH589843 PHD589836:PHD589843 PQZ589836:PQZ589843 QAV589836:QAV589843 QKR589836:QKR589843 QUN589836:QUN589843 REJ589836:REJ589843 ROF589836:ROF589843 RYB589836:RYB589843 SHX589836:SHX589843 SRT589836:SRT589843 TBP589836:TBP589843 TLL589836:TLL589843 TVH589836:TVH589843 UFD589836:UFD589843 UOZ589836:UOZ589843 UYV589836:UYV589843 VIR589836:VIR589843 VSN589836:VSN589843 WCJ589836:WCJ589843 WMF589836:WMF589843 WWB589836:WWB589843 H655372:H655379 JP655372:JP655379 TL655372:TL655379 ADH655372:ADH655379 AND655372:AND655379 AWZ655372:AWZ655379 BGV655372:BGV655379 BQR655372:BQR655379 CAN655372:CAN655379 CKJ655372:CKJ655379 CUF655372:CUF655379 DEB655372:DEB655379 DNX655372:DNX655379 DXT655372:DXT655379 EHP655372:EHP655379 ERL655372:ERL655379 FBH655372:FBH655379 FLD655372:FLD655379 FUZ655372:FUZ655379 GEV655372:GEV655379 GOR655372:GOR655379 GYN655372:GYN655379 HIJ655372:HIJ655379 HSF655372:HSF655379 ICB655372:ICB655379 ILX655372:ILX655379 IVT655372:IVT655379 JFP655372:JFP655379 JPL655372:JPL655379 JZH655372:JZH655379 KJD655372:KJD655379 KSZ655372:KSZ655379 LCV655372:LCV655379 LMR655372:LMR655379 LWN655372:LWN655379 MGJ655372:MGJ655379 MQF655372:MQF655379 NAB655372:NAB655379 NJX655372:NJX655379 NTT655372:NTT655379 ODP655372:ODP655379 ONL655372:ONL655379 OXH655372:OXH655379 PHD655372:PHD655379 PQZ655372:PQZ655379 QAV655372:QAV655379 QKR655372:QKR655379 QUN655372:QUN655379 REJ655372:REJ655379 ROF655372:ROF655379 RYB655372:RYB655379 SHX655372:SHX655379 SRT655372:SRT655379 TBP655372:TBP655379 TLL655372:TLL655379 TVH655372:TVH655379 UFD655372:UFD655379 UOZ655372:UOZ655379 UYV655372:UYV655379 VIR655372:VIR655379 VSN655372:VSN655379 WCJ655372:WCJ655379 WMF655372:WMF655379 WWB655372:WWB655379 H720908:H720915 JP720908:JP720915 TL720908:TL720915 ADH720908:ADH720915 AND720908:AND720915 AWZ720908:AWZ720915 BGV720908:BGV720915 BQR720908:BQR720915 CAN720908:CAN720915 CKJ720908:CKJ720915 CUF720908:CUF720915 DEB720908:DEB720915 DNX720908:DNX720915 DXT720908:DXT720915 EHP720908:EHP720915 ERL720908:ERL720915 FBH720908:FBH720915 FLD720908:FLD720915 FUZ720908:FUZ720915 GEV720908:GEV720915 GOR720908:GOR720915 GYN720908:GYN720915 HIJ720908:HIJ720915 HSF720908:HSF720915 ICB720908:ICB720915 ILX720908:ILX720915 IVT720908:IVT720915 JFP720908:JFP720915 JPL720908:JPL720915 JZH720908:JZH720915 KJD720908:KJD720915 KSZ720908:KSZ720915 LCV720908:LCV720915 LMR720908:LMR720915 LWN720908:LWN720915 MGJ720908:MGJ720915 MQF720908:MQF720915 NAB720908:NAB720915 NJX720908:NJX720915 NTT720908:NTT720915 ODP720908:ODP720915 ONL720908:ONL720915 OXH720908:OXH720915 PHD720908:PHD720915 PQZ720908:PQZ720915 QAV720908:QAV720915 QKR720908:QKR720915 QUN720908:QUN720915 REJ720908:REJ720915 ROF720908:ROF720915 RYB720908:RYB720915 SHX720908:SHX720915 SRT720908:SRT720915 TBP720908:TBP720915 TLL720908:TLL720915 TVH720908:TVH720915 UFD720908:UFD720915 UOZ720908:UOZ720915 UYV720908:UYV720915 VIR720908:VIR720915 VSN720908:VSN720915 WCJ720908:WCJ720915 WMF720908:WMF720915 WWB720908:WWB720915 H786444:H786451 JP786444:JP786451 TL786444:TL786451 ADH786444:ADH786451 AND786444:AND786451 AWZ786444:AWZ786451 BGV786444:BGV786451 BQR786444:BQR786451 CAN786444:CAN786451 CKJ786444:CKJ786451 CUF786444:CUF786451 DEB786444:DEB786451 DNX786444:DNX786451 DXT786444:DXT786451 EHP786444:EHP786451 ERL786444:ERL786451 FBH786444:FBH786451 FLD786444:FLD786451 FUZ786444:FUZ786451 GEV786444:GEV786451 GOR786444:GOR786451 GYN786444:GYN786451 HIJ786444:HIJ786451 HSF786444:HSF786451 ICB786444:ICB786451 ILX786444:ILX786451 IVT786444:IVT786451 JFP786444:JFP786451 JPL786444:JPL786451 JZH786444:JZH786451 KJD786444:KJD786451 KSZ786444:KSZ786451 LCV786444:LCV786451 LMR786444:LMR786451 LWN786444:LWN786451 MGJ786444:MGJ786451 MQF786444:MQF786451 NAB786444:NAB786451 NJX786444:NJX786451 NTT786444:NTT786451 ODP786444:ODP786451 ONL786444:ONL786451 OXH786444:OXH786451 PHD786444:PHD786451 PQZ786444:PQZ786451 QAV786444:QAV786451 QKR786444:QKR786451 QUN786444:QUN786451 REJ786444:REJ786451 ROF786444:ROF786451 RYB786444:RYB786451 SHX786444:SHX786451 SRT786444:SRT786451 TBP786444:TBP786451 TLL786444:TLL786451 TVH786444:TVH786451 UFD786444:UFD786451 UOZ786444:UOZ786451 UYV786444:UYV786451 VIR786444:VIR786451 VSN786444:VSN786451 WCJ786444:WCJ786451 WMF786444:WMF786451 WWB786444:WWB786451 H851980:H851987 JP851980:JP851987 TL851980:TL851987 ADH851980:ADH851987 AND851980:AND851987 AWZ851980:AWZ851987 BGV851980:BGV851987 BQR851980:BQR851987 CAN851980:CAN851987 CKJ851980:CKJ851987 CUF851980:CUF851987 DEB851980:DEB851987 DNX851980:DNX851987 DXT851980:DXT851987 EHP851980:EHP851987 ERL851980:ERL851987 FBH851980:FBH851987 FLD851980:FLD851987 FUZ851980:FUZ851987 GEV851980:GEV851987 GOR851980:GOR851987 GYN851980:GYN851987 HIJ851980:HIJ851987 HSF851980:HSF851987 ICB851980:ICB851987 ILX851980:ILX851987 IVT851980:IVT851987 JFP851980:JFP851987 JPL851980:JPL851987 JZH851980:JZH851987 KJD851980:KJD851987 KSZ851980:KSZ851987 LCV851980:LCV851987 LMR851980:LMR851987 LWN851980:LWN851987 MGJ851980:MGJ851987 MQF851980:MQF851987 NAB851980:NAB851987 NJX851980:NJX851987 NTT851980:NTT851987 ODP851980:ODP851987 ONL851980:ONL851987 OXH851980:OXH851987 PHD851980:PHD851987 PQZ851980:PQZ851987 QAV851980:QAV851987 QKR851980:QKR851987 QUN851980:QUN851987 REJ851980:REJ851987 ROF851980:ROF851987 RYB851980:RYB851987 SHX851980:SHX851987 SRT851980:SRT851987 TBP851980:TBP851987 TLL851980:TLL851987 TVH851980:TVH851987 UFD851980:UFD851987 UOZ851980:UOZ851987 UYV851980:UYV851987 VIR851980:VIR851987 VSN851980:VSN851987 WCJ851980:WCJ851987 WMF851980:WMF851987 WWB851980:WWB851987 H917516:H917523 JP917516:JP917523 TL917516:TL917523 ADH917516:ADH917523 AND917516:AND917523 AWZ917516:AWZ917523 BGV917516:BGV917523 BQR917516:BQR917523 CAN917516:CAN917523 CKJ917516:CKJ917523 CUF917516:CUF917523 DEB917516:DEB917523 DNX917516:DNX917523 DXT917516:DXT917523 EHP917516:EHP917523 ERL917516:ERL917523 FBH917516:FBH917523 FLD917516:FLD917523 FUZ917516:FUZ917523 GEV917516:GEV917523 GOR917516:GOR917523 GYN917516:GYN917523 HIJ917516:HIJ917523 HSF917516:HSF917523 ICB917516:ICB917523 ILX917516:ILX917523 IVT917516:IVT917523 JFP917516:JFP917523 JPL917516:JPL917523 JZH917516:JZH917523 KJD917516:KJD917523 KSZ917516:KSZ917523 LCV917516:LCV917523 LMR917516:LMR917523 LWN917516:LWN917523 MGJ917516:MGJ917523 MQF917516:MQF917523 NAB917516:NAB917523 NJX917516:NJX917523 NTT917516:NTT917523 ODP917516:ODP917523 ONL917516:ONL917523 OXH917516:OXH917523 PHD917516:PHD917523 PQZ917516:PQZ917523 QAV917516:QAV917523 QKR917516:QKR917523 QUN917516:QUN917523 REJ917516:REJ917523 ROF917516:ROF917523 RYB917516:RYB917523 SHX917516:SHX917523 SRT917516:SRT917523 TBP917516:TBP917523 TLL917516:TLL917523 TVH917516:TVH917523 UFD917516:UFD917523 UOZ917516:UOZ917523 UYV917516:UYV917523 VIR917516:VIR917523 VSN917516:VSN917523 WCJ917516:WCJ917523 WMF917516:WMF917523 WWB917516:WWB917523 H983052:H983059 JP983052:JP983059 TL983052:TL983059 ADH983052:ADH983059 AND983052:AND983059 AWZ983052:AWZ983059 BGV983052:BGV983059 BQR983052:BQR983059 CAN983052:CAN983059 CKJ983052:CKJ983059 CUF983052:CUF983059 DEB983052:DEB983059 DNX983052:DNX983059 DXT983052:DXT983059 EHP983052:EHP983059 ERL983052:ERL983059 FBH983052:FBH983059 FLD983052:FLD983059 FUZ983052:FUZ983059 GEV983052:GEV983059 GOR983052:GOR983059 GYN983052:GYN983059 HIJ983052:HIJ983059 HSF983052:HSF983059 ICB983052:ICB983059 ILX983052:ILX983059 IVT983052:IVT983059 JFP983052:JFP983059 JPL983052:JPL983059 JZH983052:JZH983059 KJD983052:KJD983059 KSZ983052:KSZ983059 LCV983052:LCV983059 LMR983052:LMR983059 LWN983052:LWN983059 MGJ983052:MGJ983059 MQF983052:MQF983059 NAB983052:NAB983059 NJX983052:NJX983059 NTT983052:NTT983059 ODP983052:ODP983059 ONL983052:ONL983059 OXH983052:OXH983059 PHD983052:PHD983059 PQZ983052:PQZ983059 QAV983052:QAV983059 QKR983052:QKR983059 QUN983052:QUN983059 REJ983052:REJ983059 ROF983052:ROF983059 RYB983052:RYB983059 SHX983052:SHX983059 SRT983052:SRT983059 TBP983052:TBP983059 TLL983052:TLL983059 TVH983052:TVH983059 UFD983052:UFD983059 UOZ983052:UOZ983059 UYV983052:UYV983059 VIR983052:VIR983059 VSN983052:VSN983059 WCJ983052:WCJ983059 WMF983052:WMF983059 WWB983052:WWB983059">
      <formula1>"Recursos Propios, Recursos Público- Privados"</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125"/>
  <sheetViews>
    <sheetView topLeftCell="A8" workbookViewId="0">
      <selection activeCell="J10" sqref="J10:J11"/>
    </sheetView>
  </sheetViews>
  <sheetFormatPr baseColWidth="10" defaultColWidth="55.42578125" defaultRowHeight="15"/>
  <cols>
    <col min="1" max="1" width="48.140625" style="342" customWidth="1"/>
    <col min="2" max="2" width="32.85546875" style="342" hidden="1" customWidth="1"/>
    <col min="3" max="3" width="20.42578125" style="343" bestFit="1" customWidth="1"/>
    <col min="4" max="4" width="31.28515625" style="46" bestFit="1" customWidth="1"/>
    <col min="5" max="5" width="21.7109375" style="46" bestFit="1" customWidth="1"/>
    <col min="6" max="6" width="37.140625" style="46" customWidth="1"/>
    <col min="7" max="7" width="19.28515625" style="46" hidden="1" customWidth="1"/>
    <col min="8" max="8" width="17.42578125" style="46" hidden="1" customWidth="1"/>
    <col min="9" max="9" width="27.7109375" style="46" hidden="1" customWidth="1"/>
    <col min="10" max="10" width="19.28515625" style="344" bestFit="1" customWidth="1"/>
    <col min="11" max="21" width="19.28515625" style="344" hidden="1" customWidth="1"/>
    <col min="22" max="22" width="30.28515625" style="46" hidden="1" customWidth="1"/>
    <col min="23" max="34" width="4" style="46" hidden="1" customWidth="1"/>
    <col min="35" max="35" width="21" style="46" hidden="1" customWidth="1"/>
    <col min="36" max="212" width="11.42578125" style="46" customWidth="1"/>
    <col min="213" max="213" width="75" style="46" customWidth="1"/>
    <col min="214" max="214" width="0.140625" style="46" customWidth="1"/>
    <col min="215" max="268" width="55.42578125" style="46"/>
    <col min="269" max="269" width="48.140625" style="46" customWidth="1"/>
    <col min="270" max="270" width="20.42578125" style="46" bestFit="1" customWidth="1"/>
    <col min="271" max="271" width="31.28515625" style="46" bestFit="1" customWidth="1"/>
    <col min="272" max="272" width="21.7109375" style="46" bestFit="1" customWidth="1"/>
    <col min="273" max="273" width="37.140625" style="46" customWidth="1"/>
    <col min="274" max="274" width="19.28515625" style="46" customWidth="1"/>
    <col min="275" max="275" width="17.42578125" style="46" customWidth="1"/>
    <col min="276" max="276" width="27.7109375" style="46" bestFit="1" customWidth="1"/>
    <col min="277" max="277" width="19.28515625" style="46" bestFit="1" customWidth="1"/>
    <col min="278" max="278" width="30.28515625" style="46" customWidth="1"/>
    <col min="279" max="290" width="4" style="46" customWidth="1"/>
    <col min="291" max="291" width="21" style="46" customWidth="1"/>
    <col min="292" max="468" width="11.42578125" style="46" customWidth="1"/>
    <col min="469" max="469" width="75" style="46" customWidth="1"/>
    <col min="470" max="470" width="0.140625" style="46" customWidth="1"/>
    <col min="471" max="524" width="55.42578125" style="46"/>
    <col min="525" max="525" width="48.140625" style="46" customWidth="1"/>
    <col min="526" max="526" width="20.42578125" style="46" bestFit="1" customWidth="1"/>
    <col min="527" max="527" width="31.28515625" style="46" bestFit="1" customWidth="1"/>
    <col min="528" max="528" width="21.7109375" style="46" bestFit="1" customWidth="1"/>
    <col min="529" max="529" width="37.140625" style="46" customWidth="1"/>
    <col min="530" max="530" width="19.28515625" style="46" customWidth="1"/>
    <col min="531" max="531" width="17.42578125" style="46" customWidth="1"/>
    <col min="532" max="532" width="27.7109375" style="46" bestFit="1" customWidth="1"/>
    <col min="533" max="533" width="19.28515625" style="46" bestFit="1" customWidth="1"/>
    <col min="534" max="534" width="30.28515625" style="46" customWidth="1"/>
    <col min="535" max="546" width="4" style="46" customWidth="1"/>
    <col min="547" max="547" width="21" style="46" customWidth="1"/>
    <col min="548" max="724" width="11.42578125" style="46" customWidth="1"/>
    <col min="725" max="725" width="75" style="46" customWidth="1"/>
    <col min="726" max="726" width="0.140625" style="46" customWidth="1"/>
    <col min="727" max="780" width="55.42578125" style="46"/>
    <col min="781" max="781" width="48.140625" style="46" customWidth="1"/>
    <col min="782" max="782" width="20.42578125" style="46" bestFit="1" customWidth="1"/>
    <col min="783" max="783" width="31.28515625" style="46" bestFit="1" customWidth="1"/>
    <col min="784" max="784" width="21.7109375" style="46" bestFit="1" customWidth="1"/>
    <col min="785" max="785" width="37.140625" style="46" customWidth="1"/>
    <col min="786" max="786" width="19.28515625" style="46" customWidth="1"/>
    <col min="787" max="787" width="17.42578125" style="46" customWidth="1"/>
    <col min="788" max="788" width="27.7109375" style="46" bestFit="1" customWidth="1"/>
    <col min="789" max="789" width="19.28515625" style="46" bestFit="1" customWidth="1"/>
    <col min="790" max="790" width="30.28515625" style="46" customWidth="1"/>
    <col min="791" max="802" width="4" style="46" customWidth="1"/>
    <col min="803" max="803" width="21" style="46" customWidth="1"/>
    <col min="804" max="980" width="11.42578125" style="46" customWidth="1"/>
    <col min="981" max="981" width="75" style="46" customWidth="1"/>
    <col min="982" max="982" width="0.140625" style="46" customWidth="1"/>
    <col min="983" max="1036" width="55.42578125" style="46"/>
    <col min="1037" max="1037" width="48.140625" style="46" customWidth="1"/>
    <col min="1038" max="1038" width="20.42578125" style="46" bestFit="1" customWidth="1"/>
    <col min="1039" max="1039" width="31.28515625" style="46" bestFit="1" customWidth="1"/>
    <col min="1040" max="1040" width="21.7109375" style="46" bestFit="1" customWidth="1"/>
    <col min="1041" max="1041" width="37.140625" style="46" customWidth="1"/>
    <col min="1042" max="1042" width="19.28515625" style="46" customWidth="1"/>
    <col min="1043" max="1043" width="17.42578125" style="46" customWidth="1"/>
    <col min="1044" max="1044" width="27.7109375" style="46" bestFit="1" customWidth="1"/>
    <col min="1045" max="1045" width="19.28515625" style="46" bestFit="1" customWidth="1"/>
    <col min="1046" max="1046" width="30.28515625" style="46" customWidth="1"/>
    <col min="1047" max="1058" width="4" style="46" customWidth="1"/>
    <col min="1059" max="1059" width="21" style="46" customWidth="1"/>
    <col min="1060" max="1236" width="11.42578125" style="46" customWidth="1"/>
    <col min="1237" max="1237" width="75" style="46" customWidth="1"/>
    <col min="1238" max="1238" width="0.140625" style="46" customWidth="1"/>
    <col min="1239" max="1292" width="55.42578125" style="46"/>
    <col min="1293" max="1293" width="48.140625" style="46" customWidth="1"/>
    <col min="1294" max="1294" width="20.42578125" style="46" bestFit="1" customWidth="1"/>
    <col min="1295" max="1295" width="31.28515625" style="46" bestFit="1" customWidth="1"/>
    <col min="1296" max="1296" width="21.7109375" style="46" bestFit="1" customWidth="1"/>
    <col min="1297" max="1297" width="37.140625" style="46" customWidth="1"/>
    <col min="1298" max="1298" width="19.28515625" style="46" customWidth="1"/>
    <col min="1299" max="1299" width="17.42578125" style="46" customWidth="1"/>
    <col min="1300" max="1300" width="27.7109375" style="46" bestFit="1" customWidth="1"/>
    <col min="1301" max="1301" width="19.28515625" style="46" bestFit="1" customWidth="1"/>
    <col min="1302" max="1302" width="30.28515625" style="46" customWidth="1"/>
    <col min="1303" max="1314" width="4" style="46" customWidth="1"/>
    <col min="1315" max="1315" width="21" style="46" customWidth="1"/>
    <col min="1316" max="1492" width="11.42578125" style="46" customWidth="1"/>
    <col min="1493" max="1493" width="75" style="46" customWidth="1"/>
    <col min="1494" max="1494" width="0.140625" style="46" customWidth="1"/>
    <col min="1495" max="1548" width="55.42578125" style="46"/>
    <col min="1549" max="1549" width="48.140625" style="46" customWidth="1"/>
    <col min="1550" max="1550" width="20.42578125" style="46" bestFit="1" customWidth="1"/>
    <col min="1551" max="1551" width="31.28515625" style="46" bestFit="1" customWidth="1"/>
    <col min="1552" max="1552" width="21.7109375" style="46" bestFit="1" customWidth="1"/>
    <col min="1553" max="1553" width="37.140625" style="46" customWidth="1"/>
    <col min="1554" max="1554" width="19.28515625" style="46" customWidth="1"/>
    <col min="1555" max="1555" width="17.42578125" style="46" customWidth="1"/>
    <col min="1556" max="1556" width="27.7109375" style="46" bestFit="1" customWidth="1"/>
    <col min="1557" max="1557" width="19.28515625" style="46" bestFit="1" customWidth="1"/>
    <col min="1558" max="1558" width="30.28515625" style="46" customWidth="1"/>
    <col min="1559" max="1570" width="4" style="46" customWidth="1"/>
    <col min="1571" max="1571" width="21" style="46" customWidth="1"/>
    <col min="1572" max="1748" width="11.42578125" style="46" customWidth="1"/>
    <col min="1749" max="1749" width="75" style="46" customWidth="1"/>
    <col min="1750" max="1750" width="0.140625" style="46" customWidth="1"/>
    <col min="1751" max="1804" width="55.42578125" style="46"/>
    <col min="1805" max="1805" width="48.140625" style="46" customWidth="1"/>
    <col min="1806" max="1806" width="20.42578125" style="46" bestFit="1" customWidth="1"/>
    <col min="1807" max="1807" width="31.28515625" style="46" bestFit="1" customWidth="1"/>
    <col min="1808" max="1808" width="21.7109375" style="46" bestFit="1" customWidth="1"/>
    <col min="1809" max="1809" width="37.140625" style="46" customWidth="1"/>
    <col min="1810" max="1810" width="19.28515625" style="46" customWidth="1"/>
    <col min="1811" max="1811" width="17.42578125" style="46" customWidth="1"/>
    <col min="1812" max="1812" width="27.7109375" style="46" bestFit="1" customWidth="1"/>
    <col min="1813" max="1813" width="19.28515625" style="46" bestFit="1" customWidth="1"/>
    <col min="1814" max="1814" width="30.28515625" style="46" customWidth="1"/>
    <col min="1815" max="1826" width="4" style="46" customWidth="1"/>
    <col min="1827" max="1827" width="21" style="46" customWidth="1"/>
    <col min="1828" max="2004" width="11.42578125" style="46" customWidth="1"/>
    <col min="2005" max="2005" width="75" style="46" customWidth="1"/>
    <col min="2006" max="2006" width="0.140625" style="46" customWidth="1"/>
    <col min="2007" max="2060" width="55.42578125" style="46"/>
    <col min="2061" max="2061" width="48.140625" style="46" customWidth="1"/>
    <col min="2062" max="2062" width="20.42578125" style="46" bestFit="1" customWidth="1"/>
    <col min="2063" max="2063" width="31.28515625" style="46" bestFit="1" customWidth="1"/>
    <col min="2064" max="2064" width="21.7109375" style="46" bestFit="1" customWidth="1"/>
    <col min="2065" max="2065" width="37.140625" style="46" customWidth="1"/>
    <col min="2066" max="2066" width="19.28515625" style="46" customWidth="1"/>
    <col min="2067" max="2067" width="17.42578125" style="46" customWidth="1"/>
    <col min="2068" max="2068" width="27.7109375" style="46" bestFit="1" customWidth="1"/>
    <col min="2069" max="2069" width="19.28515625" style="46" bestFit="1" customWidth="1"/>
    <col min="2070" max="2070" width="30.28515625" style="46" customWidth="1"/>
    <col min="2071" max="2082" width="4" style="46" customWidth="1"/>
    <col min="2083" max="2083" width="21" style="46" customWidth="1"/>
    <col min="2084" max="2260" width="11.42578125" style="46" customWidth="1"/>
    <col min="2261" max="2261" width="75" style="46" customWidth="1"/>
    <col min="2262" max="2262" width="0.140625" style="46" customWidth="1"/>
    <col min="2263" max="2316" width="55.42578125" style="46"/>
    <col min="2317" max="2317" width="48.140625" style="46" customWidth="1"/>
    <col min="2318" max="2318" width="20.42578125" style="46" bestFit="1" customWidth="1"/>
    <col min="2319" max="2319" width="31.28515625" style="46" bestFit="1" customWidth="1"/>
    <col min="2320" max="2320" width="21.7109375" style="46" bestFit="1" customWidth="1"/>
    <col min="2321" max="2321" width="37.140625" style="46" customWidth="1"/>
    <col min="2322" max="2322" width="19.28515625" style="46" customWidth="1"/>
    <col min="2323" max="2323" width="17.42578125" style="46" customWidth="1"/>
    <col min="2324" max="2324" width="27.7109375" style="46" bestFit="1" customWidth="1"/>
    <col min="2325" max="2325" width="19.28515625" style="46" bestFit="1" customWidth="1"/>
    <col min="2326" max="2326" width="30.28515625" style="46" customWidth="1"/>
    <col min="2327" max="2338" width="4" style="46" customWidth="1"/>
    <col min="2339" max="2339" width="21" style="46" customWidth="1"/>
    <col min="2340" max="2516" width="11.42578125" style="46" customWidth="1"/>
    <col min="2517" max="2517" width="75" style="46" customWidth="1"/>
    <col min="2518" max="2518" width="0.140625" style="46" customWidth="1"/>
    <col min="2519" max="2572" width="55.42578125" style="46"/>
    <col min="2573" max="2573" width="48.140625" style="46" customWidth="1"/>
    <col min="2574" max="2574" width="20.42578125" style="46" bestFit="1" customWidth="1"/>
    <col min="2575" max="2575" width="31.28515625" style="46" bestFit="1" customWidth="1"/>
    <col min="2576" max="2576" width="21.7109375" style="46" bestFit="1" customWidth="1"/>
    <col min="2577" max="2577" width="37.140625" style="46" customWidth="1"/>
    <col min="2578" max="2578" width="19.28515625" style="46" customWidth="1"/>
    <col min="2579" max="2579" width="17.42578125" style="46" customWidth="1"/>
    <col min="2580" max="2580" width="27.7109375" style="46" bestFit="1" customWidth="1"/>
    <col min="2581" max="2581" width="19.28515625" style="46" bestFit="1" customWidth="1"/>
    <col min="2582" max="2582" width="30.28515625" style="46" customWidth="1"/>
    <col min="2583" max="2594" width="4" style="46" customWidth="1"/>
    <col min="2595" max="2595" width="21" style="46" customWidth="1"/>
    <col min="2596" max="2772" width="11.42578125" style="46" customWidth="1"/>
    <col min="2773" max="2773" width="75" style="46" customWidth="1"/>
    <col min="2774" max="2774" width="0.140625" style="46" customWidth="1"/>
    <col min="2775" max="2828" width="55.42578125" style="46"/>
    <col min="2829" max="2829" width="48.140625" style="46" customWidth="1"/>
    <col min="2830" max="2830" width="20.42578125" style="46" bestFit="1" customWidth="1"/>
    <col min="2831" max="2831" width="31.28515625" style="46" bestFit="1" customWidth="1"/>
    <col min="2832" max="2832" width="21.7109375" style="46" bestFit="1" customWidth="1"/>
    <col min="2833" max="2833" width="37.140625" style="46" customWidth="1"/>
    <col min="2834" max="2834" width="19.28515625" style="46" customWidth="1"/>
    <col min="2835" max="2835" width="17.42578125" style="46" customWidth="1"/>
    <col min="2836" max="2836" width="27.7109375" style="46" bestFit="1" customWidth="1"/>
    <col min="2837" max="2837" width="19.28515625" style="46" bestFit="1" customWidth="1"/>
    <col min="2838" max="2838" width="30.28515625" style="46" customWidth="1"/>
    <col min="2839" max="2850" width="4" style="46" customWidth="1"/>
    <col min="2851" max="2851" width="21" style="46" customWidth="1"/>
    <col min="2852" max="3028" width="11.42578125" style="46" customWidth="1"/>
    <col min="3029" max="3029" width="75" style="46" customWidth="1"/>
    <col min="3030" max="3030" width="0.140625" style="46" customWidth="1"/>
    <col min="3031" max="3084" width="55.42578125" style="46"/>
    <col min="3085" max="3085" width="48.140625" style="46" customWidth="1"/>
    <col min="3086" max="3086" width="20.42578125" style="46" bestFit="1" customWidth="1"/>
    <col min="3087" max="3087" width="31.28515625" style="46" bestFit="1" customWidth="1"/>
    <col min="3088" max="3088" width="21.7109375" style="46" bestFit="1" customWidth="1"/>
    <col min="3089" max="3089" width="37.140625" style="46" customWidth="1"/>
    <col min="3090" max="3090" width="19.28515625" style="46" customWidth="1"/>
    <col min="3091" max="3091" width="17.42578125" style="46" customWidth="1"/>
    <col min="3092" max="3092" width="27.7109375" style="46" bestFit="1" customWidth="1"/>
    <col min="3093" max="3093" width="19.28515625" style="46" bestFit="1" customWidth="1"/>
    <col min="3094" max="3094" width="30.28515625" style="46" customWidth="1"/>
    <col min="3095" max="3106" width="4" style="46" customWidth="1"/>
    <col min="3107" max="3107" width="21" style="46" customWidth="1"/>
    <col min="3108" max="3284" width="11.42578125" style="46" customWidth="1"/>
    <col min="3285" max="3285" width="75" style="46" customWidth="1"/>
    <col min="3286" max="3286" width="0.140625" style="46" customWidth="1"/>
    <col min="3287" max="3340" width="55.42578125" style="46"/>
    <col min="3341" max="3341" width="48.140625" style="46" customWidth="1"/>
    <col min="3342" max="3342" width="20.42578125" style="46" bestFit="1" customWidth="1"/>
    <col min="3343" max="3343" width="31.28515625" style="46" bestFit="1" customWidth="1"/>
    <col min="3344" max="3344" width="21.7109375" style="46" bestFit="1" customWidth="1"/>
    <col min="3345" max="3345" width="37.140625" style="46" customWidth="1"/>
    <col min="3346" max="3346" width="19.28515625" style="46" customWidth="1"/>
    <col min="3347" max="3347" width="17.42578125" style="46" customWidth="1"/>
    <col min="3348" max="3348" width="27.7109375" style="46" bestFit="1" customWidth="1"/>
    <col min="3349" max="3349" width="19.28515625" style="46" bestFit="1" customWidth="1"/>
    <col min="3350" max="3350" width="30.28515625" style="46" customWidth="1"/>
    <col min="3351" max="3362" width="4" style="46" customWidth="1"/>
    <col min="3363" max="3363" width="21" style="46" customWidth="1"/>
    <col min="3364" max="3540" width="11.42578125" style="46" customWidth="1"/>
    <col min="3541" max="3541" width="75" style="46" customWidth="1"/>
    <col min="3542" max="3542" width="0.140625" style="46" customWidth="1"/>
    <col min="3543" max="3596" width="55.42578125" style="46"/>
    <col min="3597" max="3597" width="48.140625" style="46" customWidth="1"/>
    <col min="3598" max="3598" width="20.42578125" style="46" bestFit="1" customWidth="1"/>
    <col min="3599" max="3599" width="31.28515625" style="46" bestFit="1" customWidth="1"/>
    <col min="3600" max="3600" width="21.7109375" style="46" bestFit="1" customWidth="1"/>
    <col min="3601" max="3601" width="37.140625" style="46" customWidth="1"/>
    <col min="3602" max="3602" width="19.28515625" style="46" customWidth="1"/>
    <col min="3603" max="3603" width="17.42578125" style="46" customWidth="1"/>
    <col min="3604" max="3604" width="27.7109375" style="46" bestFit="1" customWidth="1"/>
    <col min="3605" max="3605" width="19.28515625" style="46" bestFit="1" customWidth="1"/>
    <col min="3606" max="3606" width="30.28515625" style="46" customWidth="1"/>
    <col min="3607" max="3618" width="4" style="46" customWidth="1"/>
    <col min="3619" max="3619" width="21" style="46" customWidth="1"/>
    <col min="3620" max="3796" width="11.42578125" style="46" customWidth="1"/>
    <col min="3797" max="3797" width="75" style="46" customWidth="1"/>
    <col min="3798" max="3798" width="0.140625" style="46" customWidth="1"/>
    <col min="3799" max="3852" width="55.42578125" style="46"/>
    <col min="3853" max="3853" width="48.140625" style="46" customWidth="1"/>
    <col min="3854" max="3854" width="20.42578125" style="46" bestFit="1" customWidth="1"/>
    <col min="3855" max="3855" width="31.28515625" style="46" bestFit="1" customWidth="1"/>
    <col min="3856" max="3856" width="21.7109375" style="46" bestFit="1" customWidth="1"/>
    <col min="3857" max="3857" width="37.140625" style="46" customWidth="1"/>
    <col min="3858" max="3858" width="19.28515625" style="46" customWidth="1"/>
    <col min="3859" max="3859" width="17.42578125" style="46" customWidth="1"/>
    <col min="3860" max="3860" width="27.7109375" style="46" bestFit="1" customWidth="1"/>
    <col min="3861" max="3861" width="19.28515625" style="46" bestFit="1" customWidth="1"/>
    <col min="3862" max="3862" width="30.28515625" style="46" customWidth="1"/>
    <col min="3863" max="3874" width="4" style="46" customWidth="1"/>
    <col min="3875" max="3875" width="21" style="46" customWidth="1"/>
    <col min="3876" max="4052" width="11.42578125" style="46" customWidth="1"/>
    <col min="4053" max="4053" width="75" style="46" customWidth="1"/>
    <col min="4054" max="4054" width="0.140625" style="46" customWidth="1"/>
    <col min="4055" max="4108" width="55.42578125" style="46"/>
    <col min="4109" max="4109" width="48.140625" style="46" customWidth="1"/>
    <col min="4110" max="4110" width="20.42578125" style="46" bestFit="1" customWidth="1"/>
    <col min="4111" max="4111" width="31.28515625" style="46" bestFit="1" customWidth="1"/>
    <col min="4112" max="4112" width="21.7109375" style="46" bestFit="1" customWidth="1"/>
    <col min="4113" max="4113" width="37.140625" style="46" customWidth="1"/>
    <col min="4114" max="4114" width="19.28515625" style="46" customWidth="1"/>
    <col min="4115" max="4115" width="17.42578125" style="46" customWidth="1"/>
    <col min="4116" max="4116" width="27.7109375" style="46" bestFit="1" customWidth="1"/>
    <col min="4117" max="4117" width="19.28515625" style="46" bestFit="1" customWidth="1"/>
    <col min="4118" max="4118" width="30.28515625" style="46" customWidth="1"/>
    <col min="4119" max="4130" width="4" style="46" customWidth="1"/>
    <col min="4131" max="4131" width="21" style="46" customWidth="1"/>
    <col min="4132" max="4308" width="11.42578125" style="46" customWidth="1"/>
    <col min="4309" max="4309" width="75" style="46" customWidth="1"/>
    <col min="4310" max="4310" width="0.140625" style="46" customWidth="1"/>
    <col min="4311" max="4364" width="55.42578125" style="46"/>
    <col min="4365" max="4365" width="48.140625" style="46" customWidth="1"/>
    <col min="4366" max="4366" width="20.42578125" style="46" bestFit="1" customWidth="1"/>
    <col min="4367" max="4367" width="31.28515625" style="46" bestFit="1" customWidth="1"/>
    <col min="4368" max="4368" width="21.7109375" style="46" bestFit="1" customWidth="1"/>
    <col min="4369" max="4369" width="37.140625" style="46" customWidth="1"/>
    <col min="4370" max="4370" width="19.28515625" style="46" customWidth="1"/>
    <col min="4371" max="4371" width="17.42578125" style="46" customWidth="1"/>
    <col min="4372" max="4372" width="27.7109375" style="46" bestFit="1" customWidth="1"/>
    <col min="4373" max="4373" width="19.28515625" style="46" bestFit="1" customWidth="1"/>
    <col min="4374" max="4374" width="30.28515625" style="46" customWidth="1"/>
    <col min="4375" max="4386" width="4" style="46" customWidth="1"/>
    <col min="4387" max="4387" width="21" style="46" customWidth="1"/>
    <col min="4388" max="4564" width="11.42578125" style="46" customWidth="1"/>
    <col min="4565" max="4565" width="75" style="46" customWidth="1"/>
    <col min="4566" max="4566" width="0.140625" style="46" customWidth="1"/>
    <col min="4567" max="4620" width="55.42578125" style="46"/>
    <col min="4621" max="4621" width="48.140625" style="46" customWidth="1"/>
    <col min="4622" max="4622" width="20.42578125" style="46" bestFit="1" customWidth="1"/>
    <col min="4623" max="4623" width="31.28515625" style="46" bestFit="1" customWidth="1"/>
    <col min="4624" max="4624" width="21.7109375" style="46" bestFit="1" customWidth="1"/>
    <col min="4625" max="4625" width="37.140625" style="46" customWidth="1"/>
    <col min="4626" max="4626" width="19.28515625" style="46" customWidth="1"/>
    <col min="4627" max="4627" width="17.42578125" style="46" customWidth="1"/>
    <col min="4628" max="4628" width="27.7109375" style="46" bestFit="1" customWidth="1"/>
    <col min="4629" max="4629" width="19.28515625" style="46" bestFit="1" customWidth="1"/>
    <col min="4630" max="4630" width="30.28515625" style="46" customWidth="1"/>
    <col min="4631" max="4642" width="4" style="46" customWidth="1"/>
    <col min="4643" max="4643" width="21" style="46" customWidth="1"/>
    <col min="4644" max="4820" width="11.42578125" style="46" customWidth="1"/>
    <col min="4821" max="4821" width="75" style="46" customWidth="1"/>
    <col min="4822" max="4822" width="0.140625" style="46" customWidth="1"/>
    <col min="4823" max="4876" width="55.42578125" style="46"/>
    <col min="4877" max="4877" width="48.140625" style="46" customWidth="1"/>
    <col min="4878" max="4878" width="20.42578125" style="46" bestFit="1" customWidth="1"/>
    <col min="4879" max="4879" width="31.28515625" style="46" bestFit="1" customWidth="1"/>
    <col min="4880" max="4880" width="21.7109375" style="46" bestFit="1" customWidth="1"/>
    <col min="4881" max="4881" width="37.140625" style="46" customWidth="1"/>
    <col min="4882" max="4882" width="19.28515625" style="46" customWidth="1"/>
    <col min="4883" max="4883" width="17.42578125" style="46" customWidth="1"/>
    <col min="4884" max="4884" width="27.7109375" style="46" bestFit="1" customWidth="1"/>
    <col min="4885" max="4885" width="19.28515625" style="46" bestFit="1" customWidth="1"/>
    <col min="4886" max="4886" width="30.28515625" style="46" customWidth="1"/>
    <col min="4887" max="4898" width="4" style="46" customWidth="1"/>
    <col min="4899" max="4899" width="21" style="46" customWidth="1"/>
    <col min="4900" max="5076" width="11.42578125" style="46" customWidth="1"/>
    <col min="5077" max="5077" width="75" style="46" customWidth="1"/>
    <col min="5078" max="5078" width="0.140625" style="46" customWidth="1"/>
    <col min="5079" max="5132" width="55.42578125" style="46"/>
    <col min="5133" max="5133" width="48.140625" style="46" customWidth="1"/>
    <col min="5134" max="5134" width="20.42578125" style="46" bestFit="1" customWidth="1"/>
    <col min="5135" max="5135" width="31.28515625" style="46" bestFit="1" customWidth="1"/>
    <col min="5136" max="5136" width="21.7109375" style="46" bestFit="1" customWidth="1"/>
    <col min="5137" max="5137" width="37.140625" style="46" customWidth="1"/>
    <col min="5138" max="5138" width="19.28515625" style="46" customWidth="1"/>
    <col min="5139" max="5139" width="17.42578125" style="46" customWidth="1"/>
    <col min="5140" max="5140" width="27.7109375" style="46" bestFit="1" customWidth="1"/>
    <col min="5141" max="5141" width="19.28515625" style="46" bestFit="1" customWidth="1"/>
    <col min="5142" max="5142" width="30.28515625" style="46" customWidth="1"/>
    <col min="5143" max="5154" width="4" style="46" customWidth="1"/>
    <col min="5155" max="5155" width="21" style="46" customWidth="1"/>
    <col min="5156" max="5332" width="11.42578125" style="46" customWidth="1"/>
    <col min="5333" max="5333" width="75" style="46" customWidth="1"/>
    <col min="5334" max="5334" width="0.140625" style="46" customWidth="1"/>
    <col min="5335" max="5388" width="55.42578125" style="46"/>
    <col min="5389" max="5389" width="48.140625" style="46" customWidth="1"/>
    <col min="5390" max="5390" width="20.42578125" style="46" bestFit="1" customWidth="1"/>
    <col min="5391" max="5391" width="31.28515625" style="46" bestFit="1" customWidth="1"/>
    <col min="5392" max="5392" width="21.7109375" style="46" bestFit="1" customWidth="1"/>
    <col min="5393" max="5393" width="37.140625" style="46" customWidth="1"/>
    <col min="5394" max="5394" width="19.28515625" style="46" customWidth="1"/>
    <col min="5395" max="5395" width="17.42578125" style="46" customWidth="1"/>
    <col min="5396" max="5396" width="27.7109375" style="46" bestFit="1" customWidth="1"/>
    <col min="5397" max="5397" width="19.28515625" style="46" bestFit="1" customWidth="1"/>
    <col min="5398" max="5398" width="30.28515625" style="46" customWidth="1"/>
    <col min="5399" max="5410" width="4" style="46" customWidth="1"/>
    <col min="5411" max="5411" width="21" style="46" customWidth="1"/>
    <col min="5412" max="5588" width="11.42578125" style="46" customWidth="1"/>
    <col min="5589" max="5589" width="75" style="46" customWidth="1"/>
    <col min="5590" max="5590" width="0.140625" style="46" customWidth="1"/>
    <col min="5591" max="5644" width="55.42578125" style="46"/>
    <col min="5645" max="5645" width="48.140625" style="46" customWidth="1"/>
    <col min="5646" max="5646" width="20.42578125" style="46" bestFit="1" customWidth="1"/>
    <col min="5647" max="5647" width="31.28515625" style="46" bestFit="1" customWidth="1"/>
    <col min="5648" max="5648" width="21.7109375" style="46" bestFit="1" customWidth="1"/>
    <col min="5649" max="5649" width="37.140625" style="46" customWidth="1"/>
    <col min="5650" max="5650" width="19.28515625" style="46" customWidth="1"/>
    <col min="5651" max="5651" width="17.42578125" style="46" customWidth="1"/>
    <col min="5652" max="5652" width="27.7109375" style="46" bestFit="1" customWidth="1"/>
    <col min="5653" max="5653" width="19.28515625" style="46" bestFit="1" customWidth="1"/>
    <col min="5654" max="5654" width="30.28515625" style="46" customWidth="1"/>
    <col min="5655" max="5666" width="4" style="46" customWidth="1"/>
    <col min="5667" max="5667" width="21" style="46" customWidth="1"/>
    <col min="5668" max="5844" width="11.42578125" style="46" customWidth="1"/>
    <col min="5845" max="5845" width="75" style="46" customWidth="1"/>
    <col min="5846" max="5846" width="0.140625" style="46" customWidth="1"/>
    <col min="5847" max="5900" width="55.42578125" style="46"/>
    <col min="5901" max="5901" width="48.140625" style="46" customWidth="1"/>
    <col min="5902" max="5902" width="20.42578125" style="46" bestFit="1" customWidth="1"/>
    <col min="5903" max="5903" width="31.28515625" style="46" bestFit="1" customWidth="1"/>
    <col min="5904" max="5904" width="21.7109375" style="46" bestFit="1" customWidth="1"/>
    <col min="5905" max="5905" width="37.140625" style="46" customWidth="1"/>
    <col min="5906" max="5906" width="19.28515625" style="46" customWidth="1"/>
    <col min="5907" max="5907" width="17.42578125" style="46" customWidth="1"/>
    <col min="5908" max="5908" width="27.7109375" style="46" bestFit="1" customWidth="1"/>
    <col min="5909" max="5909" width="19.28515625" style="46" bestFit="1" customWidth="1"/>
    <col min="5910" max="5910" width="30.28515625" style="46" customWidth="1"/>
    <col min="5911" max="5922" width="4" style="46" customWidth="1"/>
    <col min="5923" max="5923" width="21" style="46" customWidth="1"/>
    <col min="5924" max="6100" width="11.42578125" style="46" customWidth="1"/>
    <col min="6101" max="6101" width="75" style="46" customWidth="1"/>
    <col min="6102" max="6102" width="0.140625" style="46" customWidth="1"/>
    <col min="6103" max="6156" width="55.42578125" style="46"/>
    <col min="6157" max="6157" width="48.140625" style="46" customWidth="1"/>
    <col min="6158" max="6158" width="20.42578125" style="46" bestFit="1" customWidth="1"/>
    <col min="6159" max="6159" width="31.28515625" style="46" bestFit="1" customWidth="1"/>
    <col min="6160" max="6160" width="21.7109375" style="46" bestFit="1" customWidth="1"/>
    <col min="6161" max="6161" width="37.140625" style="46" customWidth="1"/>
    <col min="6162" max="6162" width="19.28515625" style="46" customWidth="1"/>
    <col min="6163" max="6163" width="17.42578125" style="46" customWidth="1"/>
    <col min="6164" max="6164" width="27.7109375" style="46" bestFit="1" customWidth="1"/>
    <col min="6165" max="6165" width="19.28515625" style="46" bestFit="1" customWidth="1"/>
    <col min="6166" max="6166" width="30.28515625" style="46" customWidth="1"/>
    <col min="6167" max="6178" width="4" style="46" customWidth="1"/>
    <col min="6179" max="6179" width="21" style="46" customWidth="1"/>
    <col min="6180" max="6356" width="11.42578125" style="46" customWidth="1"/>
    <col min="6357" max="6357" width="75" style="46" customWidth="1"/>
    <col min="6358" max="6358" width="0.140625" style="46" customWidth="1"/>
    <col min="6359" max="6412" width="55.42578125" style="46"/>
    <col min="6413" max="6413" width="48.140625" style="46" customWidth="1"/>
    <col min="6414" max="6414" width="20.42578125" style="46" bestFit="1" customWidth="1"/>
    <col min="6415" max="6415" width="31.28515625" style="46" bestFit="1" customWidth="1"/>
    <col min="6416" max="6416" width="21.7109375" style="46" bestFit="1" customWidth="1"/>
    <col min="6417" max="6417" width="37.140625" style="46" customWidth="1"/>
    <col min="6418" max="6418" width="19.28515625" style="46" customWidth="1"/>
    <col min="6419" max="6419" width="17.42578125" style="46" customWidth="1"/>
    <col min="6420" max="6420" width="27.7109375" style="46" bestFit="1" customWidth="1"/>
    <col min="6421" max="6421" width="19.28515625" style="46" bestFit="1" customWidth="1"/>
    <col min="6422" max="6422" width="30.28515625" style="46" customWidth="1"/>
    <col min="6423" max="6434" width="4" style="46" customWidth="1"/>
    <col min="6435" max="6435" width="21" style="46" customWidth="1"/>
    <col min="6436" max="6612" width="11.42578125" style="46" customWidth="1"/>
    <col min="6613" max="6613" width="75" style="46" customWidth="1"/>
    <col min="6614" max="6614" width="0.140625" style="46" customWidth="1"/>
    <col min="6615" max="6668" width="55.42578125" style="46"/>
    <col min="6669" max="6669" width="48.140625" style="46" customWidth="1"/>
    <col min="6670" max="6670" width="20.42578125" style="46" bestFit="1" customWidth="1"/>
    <col min="6671" max="6671" width="31.28515625" style="46" bestFit="1" customWidth="1"/>
    <col min="6672" max="6672" width="21.7109375" style="46" bestFit="1" customWidth="1"/>
    <col min="6673" max="6673" width="37.140625" style="46" customWidth="1"/>
    <col min="6674" max="6674" width="19.28515625" style="46" customWidth="1"/>
    <col min="6675" max="6675" width="17.42578125" style="46" customWidth="1"/>
    <col min="6676" max="6676" width="27.7109375" style="46" bestFit="1" customWidth="1"/>
    <col min="6677" max="6677" width="19.28515625" style="46" bestFit="1" customWidth="1"/>
    <col min="6678" max="6678" width="30.28515625" style="46" customWidth="1"/>
    <col min="6679" max="6690" width="4" style="46" customWidth="1"/>
    <col min="6691" max="6691" width="21" style="46" customWidth="1"/>
    <col min="6692" max="6868" width="11.42578125" style="46" customWidth="1"/>
    <col min="6869" max="6869" width="75" style="46" customWidth="1"/>
    <col min="6870" max="6870" width="0.140625" style="46" customWidth="1"/>
    <col min="6871" max="6924" width="55.42578125" style="46"/>
    <col min="6925" max="6925" width="48.140625" style="46" customWidth="1"/>
    <col min="6926" max="6926" width="20.42578125" style="46" bestFit="1" customWidth="1"/>
    <col min="6927" max="6927" width="31.28515625" style="46" bestFit="1" customWidth="1"/>
    <col min="6928" max="6928" width="21.7109375" style="46" bestFit="1" customWidth="1"/>
    <col min="6929" max="6929" width="37.140625" style="46" customWidth="1"/>
    <col min="6930" max="6930" width="19.28515625" style="46" customWidth="1"/>
    <col min="6931" max="6931" width="17.42578125" style="46" customWidth="1"/>
    <col min="6932" max="6932" width="27.7109375" style="46" bestFit="1" customWidth="1"/>
    <col min="6933" max="6933" width="19.28515625" style="46" bestFit="1" customWidth="1"/>
    <col min="6934" max="6934" width="30.28515625" style="46" customWidth="1"/>
    <col min="6935" max="6946" width="4" style="46" customWidth="1"/>
    <col min="6947" max="6947" width="21" style="46" customWidth="1"/>
    <col min="6948" max="7124" width="11.42578125" style="46" customWidth="1"/>
    <col min="7125" max="7125" width="75" style="46" customWidth="1"/>
    <col min="7126" max="7126" width="0.140625" style="46" customWidth="1"/>
    <col min="7127" max="7180" width="55.42578125" style="46"/>
    <col min="7181" max="7181" width="48.140625" style="46" customWidth="1"/>
    <col min="7182" max="7182" width="20.42578125" style="46" bestFit="1" customWidth="1"/>
    <col min="7183" max="7183" width="31.28515625" style="46" bestFit="1" customWidth="1"/>
    <col min="7184" max="7184" width="21.7109375" style="46" bestFit="1" customWidth="1"/>
    <col min="7185" max="7185" width="37.140625" style="46" customWidth="1"/>
    <col min="7186" max="7186" width="19.28515625" style="46" customWidth="1"/>
    <col min="7187" max="7187" width="17.42578125" style="46" customWidth="1"/>
    <col min="7188" max="7188" width="27.7109375" style="46" bestFit="1" customWidth="1"/>
    <col min="7189" max="7189" width="19.28515625" style="46" bestFit="1" customWidth="1"/>
    <col min="7190" max="7190" width="30.28515625" style="46" customWidth="1"/>
    <col min="7191" max="7202" width="4" style="46" customWidth="1"/>
    <col min="7203" max="7203" width="21" style="46" customWidth="1"/>
    <col min="7204" max="7380" width="11.42578125" style="46" customWidth="1"/>
    <col min="7381" max="7381" width="75" style="46" customWidth="1"/>
    <col min="7382" max="7382" width="0.140625" style="46" customWidth="1"/>
    <col min="7383" max="7436" width="55.42578125" style="46"/>
    <col min="7437" max="7437" width="48.140625" style="46" customWidth="1"/>
    <col min="7438" max="7438" width="20.42578125" style="46" bestFit="1" customWidth="1"/>
    <col min="7439" max="7439" width="31.28515625" style="46" bestFit="1" customWidth="1"/>
    <col min="7440" max="7440" width="21.7109375" style="46" bestFit="1" customWidth="1"/>
    <col min="7441" max="7441" width="37.140625" style="46" customWidth="1"/>
    <col min="7442" max="7442" width="19.28515625" style="46" customWidth="1"/>
    <col min="7443" max="7443" width="17.42578125" style="46" customWidth="1"/>
    <col min="7444" max="7444" width="27.7109375" style="46" bestFit="1" customWidth="1"/>
    <col min="7445" max="7445" width="19.28515625" style="46" bestFit="1" customWidth="1"/>
    <col min="7446" max="7446" width="30.28515625" style="46" customWidth="1"/>
    <col min="7447" max="7458" width="4" style="46" customWidth="1"/>
    <col min="7459" max="7459" width="21" style="46" customWidth="1"/>
    <col min="7460" max="7636" width="11.42578125" style="46" customWidth="1"/>
    <col min="7637" max="7637" width="75" style="46" customWidth="1"/>
    <col min="7638" max="7638" width="0.140625" style="46" customWidth="1"/>
    <col min="7639" max="7692" width="55.42578125" style="46"/>
    <col min="7693" max="7693" width="48.140625" style="46" customWidth="1"/>
    <col min="7694" max="7694" width="20.42578125" style="46" bestFit="1" customWidth="1"/>
    <col min="7695" max="7695" width="31.28515625" style="46" bestFit="1" customWidth="1"/>
    <col min="7696" max="7696" width="21.7109375" style="46" bestFit="1" customWidth="1"/>
    <col min="7697" max="7697" width="37.140625" style="46" customWidth="1"/>
    <col min="7698" max="7698" width="19.28515625" style="46" customWidth="1"/>
    <col min="7699" max="7699" width="17.42578125" style="46" customWidth="1"/>
    <col min="7700" max="7700" width="27.7109375" style="46" bestFit="1" customWidth="1"/>
    <col min="7701" max="7701" width="19.28515625" style="46" bestFit="1" customWidth="1"/>
    <col min="7702" max="7702" width="30.28515625" style="46" customWidth="1"/>
    <col min="7703" max="7714" width="4" style="46" customWidth="1"/>
    <col min="7715" max="7715" width="21" style="46" customWidth="1"/>
    <col min="7716" max="7892" width="11.42578125" style="46" customWidth="1"/>
    <col min="7893" max="7893" width="75" style="46" customWidth="1"/>
    <col min="7894" max="7894" width="0.140625" style="46" customWidth="1"/>
    <col min="7895" max="7948" width="55.42578125" style="46"/>
    <col min="7949" max="7949" width="48.140625" style="46" customWidth="1"/>
    <col min="7950" max="7950" width="20.42578125" style="46" bestFit="1" customWidth="1"/>
    <col min="7951" max="7951" width="31.28515625" style="46" bestFit="1" customWidth="1"/>
    <col min="7952" max="7952" width="21.7109375" style="46" bestFit="1" customWidth="1"/>
    <col min="7953" max="7953" width="37.140625" style="46" customWidth="1"/>
    <col min="7954" max="7954" width="19.28515625" style="46" customWidth="1"/>
    <col min="7955" max="7955" width="17.42578125" style="46" customWidth="1"/>
    <col min="7956" max="7956" width="27.7109375" style="46" bestFit="1" customWidth="1"/>
    <col min="7957" max="7957" width="19.28515625" style="46" bestFit="1" customWidth="1"/>
    <col min="7958" max="7958" width="30.28515625" style="46" customWidth="1"/>
    <col min="7959" max="7970" width="4" style="46" customWidth="1"/>
    <col min="7971" max="7971" width="21" style="46" customWidth="1"/>
    <col min="7972" max="8148" width="11.42578125" style="46" customWidth="1"/>
    <col min="8149" max="8149" width="75" style="46" customWidth="1"/>
    <col min="8150" max="8150" width="0.140625" style="46" customWidth="1"/>
    <col min="8151" max="8204" width="55.42578125" style="46"/>
    <col min="8205" max="8205" width="48.140625" style="46" customWidth="1"/>
    <col min="8206" max="8206" width="20.42578125" style="46" bestFit="1" customWidth="1"/>
    <col min="8207" max="8207" width="31.28515625" style="46" bestFit="1" customWidth="1"/>
    <col min="8208" max="8208" width="21.7109375" style="46" bestFit="1" customWidth="1"/>
    <col min="8209" max="8209" width="37.140625" style="46" customWidth="1"/>
    <col min="8210" max="8210" width="19.28515625" style="46" customWidth="1"/>
    <col min="8211" max="8211" width="17.42578125" style="46" customWidth="1"/>
    <col min="8212" max="8212" width="27.7109375" style="46" bestFit="1" customWidth="1"/>
    <col min="8213" max="8213" width="19.28515625" style="46" bestFit="1" customWidth="1"/>
    <col min="8214" max="8214" width="30.28515625" style="46" customWidth="1"/>
    <col min="8215" max="8226" width="4" style="46" customWidth="1"/>
    <col min="8227" max="8227" width="21" style="46" customWidth="1"/>
    <col min="8228" max="8404" width="11.42578125" style="46" customWidth="1"/>
    <col min="8405" max="8405" width="75" style="46" customWidth="1"/>
    <col min="8406" max="8406" width="0.140625" style="46" customWidth="1"/>
    <col min="8407" max="8460" width="55.42578125" style="46"/>
    <col min="8461" max="8461" width="48.140625" style="46" customWidth="1"/>
    <col min="8462" max="8462" width="20.42578125" style="46" bestFit="1" customWidth="1"/>
    <col min="8463" max="8463" width="31.28515625" style="46" bestFit="1" customWidth="1"/>
    <col min="8464" max="8464" width="21.7109375" style="46" bestFit="1" customWidth="1"/>
    <col min="8465" max="8465" width="37.140625" style="46" customWidth="1"/>
    <col min="8466" max="8466" width="19.28515625" style="46" customWidth="1"/>
    <col min="8467" max="8467" width="17.42578125" style="46" customWidth="1"/>
    <col min="8468" max="8468" width="27.7109375" style="46" bestFit="1" customWidth="1"/>
    <col min="8469" max="8469" width="19.28515625" style="46" bestFit="1" customWidth="1"/>
    <col min="8470" max="8470" width="30.28515625" style="46" customWidth="1"/>
    <col min="8471" max="8482" width="4" style="46" customWidth="1"/>
    <col min="8483" max="8483" width="21" style="46" customWidth="1"/>
    <col min="8484" max="8660" width="11.42578125" style="46" customWidth="1"/>
    <col min="8661" max="8661" width="75" style="46" customWidth="1"/>
    <col min="8662" max="8662" width="0.140625" style="46" customWidth="1"/>
    <col min="8663" max="8716" width="55.42578125" style="46"/>
    <col min="8717" max="8717" width="48.140625" style="46" customWidth="1"/>
    <col min="8718" max="8718" width="20.42578125" style="46" bestFit="1" customWidth="1"/>
    <col min="8719" max="8719" width="31.28515625" style="46" bestFit="1" customWidth="1"/>
    <col min="8720" max="8720" width="21.7109375" style="46" bestFit="1" customWidth="1"/>
    <col min="8721" max="8721" width="37.140625" style="46" customWidth="1"/>
    <col min="8722" max="8722" width="19.28515625" style="46" customWidth="1"/>
    <col min="8723" max="8723" width="17.42578125" style="46" customWidth="1"/>
    <col min="8724" max="8724" width="27.7109375" style="46" bestFit="1" customWidth="1"/>
    <col min="8725" max="8725" width="19.28515625" style="46" bestFit="1" customWidth="1"/>
    <col min="8726" max="8726" width="30.28515625" style="46" customWidth="1"/>
    <col min="8727" max="8738" width="4" style="46" customWidth="1"/>
    <col min="8739" max="8739" width="21" style="46" customWidth="1"/>
    <col min="8740" max="8916" width="11.42578125" style="46" customWidth="1"/>
    <col min="8917" max="8917" width="75" style="46" customWidth="1"/>
    <col min="8918" max="8918" width="0.140625" style="46" customWidth="1"/>
    <col min="8919" max="8972" width="55.42578125" style="46"/>
    <col min="8973" max="8973" width="48.140625" style="46" customWidth="1"/>
    <col min="8974" max="8974" width="20.42578125" style="46" bestFit="1" customWidth="1"/>
    <col min="8975" max="8975" width="31.28515625" style="46" bestFit="1" customWidth="1"/>
    <col min="8976" max="8976" width="21.7109375" style="46" bestFit="1" customWidth="1"/>
    <col min="8977" max="8977" width="37.140625" style="46" customWidth="1"/>
    <col min="8978" max="8978" width="19.28515625" style="46" customWidth="1"/>
    <col min="8979" max="8979" width="17.42578125" style="46" customWidth="1"/>
    <col min="8980" max="8980" width="27.7109375" style="46" bestFit="1" customWidth="1"/>
    <col min="8981" max="8981" width="19.28515625" style="46" bestFit="1" customWidth="1"/>
    <col min="8982" max="8982" width="30.28515625" style="46" customWidth="1"/>
    <col min="8983" max="8994" width="4" style="46" customWidth="1"/>
    <col min="8995" max="8995" width="21" style="46" customWidth="1"/>
    <col min="8996" max="9172" width="11.42578125" style="46" customWidth="1"/>
    <col min="9173" max="9173" width="75" style="46" customWidth="1"/>
    <col min="9174" max="9174" width="0.140625" style="46" customWidth="1"/>
    <col min="9175" max="9228" width="55.42578125" style="46"/>
    <col min="9229" max="9229" width="48.140625" style="46" customWidth="1"/>
    <col min="9230" max="9230" width="20.42578125" style="46" bestFit="1" customWidth="1"/>
    <col min="9231" max="9231" width="31.28515625" style="46" bestFit="1" customWidth="1"/>
    <col min="9232" max="9232" width="21.7109375" style="46" bestFit="1" customWidth="1"/>
    <col min="9233" max="9233" width="37.140625" style="46" customWidth="1"/>
    <col min="9234" max="9234" width="19.28515625" style="46" customWidth="1"/>
    <col min="9235" max="9235" width="17.42578125" style="46" customWidth="1"/>
    <col min="9236" max="9236" width="27.7109375" style="46" bestFit="1" customWidth="1"/>
    <col min="9237" max="9237" width="19.28515625" style="46" bestFit="1" customWidth="1"/>
    <col min="9238" max="9238" width="30.28515625" style="46" customWidth="1"/>
    <col min="9239" max="9250" width="4" style="46" customWidth="1"/>
    <col min="9251" max="9251" width="21" style="46" customWidth="1"/>
    <col min="9252" max="9428" width="11.42578125" style="46" customWidth="1"/>
    <col min="9429" max="9429" width="75" style="46" customWidth="1"/>
    <col min="9430" max="9430" width="0.140625" style="46" customWidth="1"/>
    <col min="9431" max="9484" width="55.42578125" style="46"/>
    <col min="9485" max="9485" width="48.140625" style="46" customWidth="1"/>
    <col min="9486" max="9486" width="20.42578125" style="46" bestFit="1" customWidth="1"/>
    <col min="9487" max="9487" width="31.28515625" style="46" bestFit="1" customWidth="1"/>
    <col min="9488" max="9488" width="21.7109375" style="46" bestFit="1" customWidth="1"/>
    <col min="9489" max="9489" width="37.140625" style="46" customWidth="1"/>
    <col min="9490" max="9490" width="19.28515625" style="46" customWidth="1"/>
    <col min="9491" max="9491" width="17.42578125" style="46" customWidth="1"/>
    <col min="9492" max="9492" width="27.7109375" style="46" bestFit="1" customWidth="1"/>
    <col min="9493" max="9493" width="19.28515625" style="46" bestFit="1" customWidth="1"/>
    <col min="9494" max="9494" width="30.28515625" style="46" customWidth="1"/>
    <col min="9495" max="9506" width="4" style="46" customWidth="1"/>
    <col min="9507" max="9507" width="21" style="46" customWidth="1"/>
    <col min="9508" max="9684" width="11.42578125" style="46" customWidth="1"/>
    <col min="9685" max="9685" width="75" style="46" customWidth="1"/>
    <col min="9686" max="9686" width="0.140625" style="46" customWidth="1"/>
    <col min="9687" max="9740" width="55.42578125" style="46"/>
    <col min="9741" max="9741" width="48.140625" style="46" customWidth="1"/>
    <col min="9742" max="9742" width="20.42578125" style="46" bestFit="1" customWidth="1"/>
    <col min="9743" max="9743" width="31.28515625" style="46" bestFit="1" customWidth="1"/>
    <col min="9744" max="9744" width="21.7109375" style="46" bestFit="1" customWidth="1"/>
    <col min="9745" max="9745" width="37.140625" style="46" customWidth="1"/>
    <col min="9746" max="9746" width="19.28515625" style="46" customWidth="1"/>
    <col min="9747" max="9747" width="17.42578125" style="46" customWidth="1"/>
    <col min="9748" max="9748" width="27.7109375" style="46" bestFit="1" customWidth="1"/>
    <col min="9749" max="9749" width="19.28515625" style="46" bestFit="1" customWidth="1"/>
    <col min="9750" max="9750" width="30.28515625" style="46" customWidth="1"/>
    <col min="9751" max="9762" width="4" style="46" customWidth="1"/>
    <col min="9763" max="9763" width="21" style="46" customWidth="1"/>
    <col min="9764" max="9940" width="11.42578125" style="46" customWidth="1"/>
    <col min="9941" max="9941" width="75" style="46" customWidth="1"/>
    <col min="9942" max="9942" width="0.140625" style="46" customWidth="1"/>
    <col min="9943" max="9996" width="55.42578125" style="46"/>
    <col min="9997" max="9997" width="48.140625" style="46" customWidth="1"/>
    <col min="9998" max="9998" width="20.42578125" style="46" bestFit="1" customWidth="1"/>
    <col min="9999" max="9999" width="31.28515625" style="46" bestFit="1" customWidth="1"/>
    <col min="10000" max="10000" width="21.7109375" style="46" bestFit="1" customWidth="1"/>
    <col min="10001" max="10001" width="37.140625" style="46" customWidth="1"/>
    <col min="10002" max="10002" width="19.28515625" style="46" customWidth="1"/>
    <col min="10003" max="10003" width="17.42578125" style="46" customWidth="1"/>
    <col min="10004" max="10004" width="27.7109375" style="46" bestFit="1" customWidth="1"/>
    <col min="10005" max="10005" width="19.28515625" style="46" bestFit="1" customWidth="1"/>
    <col min="10006" max="10006" width="30.28515625" style="46" customWidth="1"/>
    <col min="10007" max="10018" width="4" style="46" customWidth="1"/>
    <col min="10019" max="10019" width="21" style="46" customWidth="1"/>
    <col min="10020" max="10196" width="11.42578125" style="46" customWidth="1"/>
    <col min="10197" max="10197" width="75" style="46" customWidth="1"/>
    <col min="10198" max="10198" width="0.140625" style="46" customWidth="1"/>
    <col min="10199" max="10252" width="55.42578125" style="46"/>
    <col min="10253" max="10253" width="48.140625" style="46" customWidth="1"/>
    <col min="10254" max="10254" width="20.42578125" style="46" bestFit="1" customWidth="1"/>
    <col min="10255" max="10255" width="31.28515625" style="46" bestFit="1" customWidth="1"/>
    <col min="10256" max="10256" width="21.7109375" style="46" bestFit="1" customWidth="1"/>
    <col min="10257" max="10257" width="37.140625" style="46" customWidth="1"/>
    <col min="10258" max="10258" width="19.28515625" style="46" customWidth="1"/>
    <col min="10259" max="10259" width="17.42578125" style="46" customWidth="1"/>
    <col min="10260" max="10260" width="27.7109375" style="46" bestFit="1" customWidth="1"/>
    <col min="10261" max="10261" width="19.28515625" style="46" bestFit="1" customWidth="1"/>
    <col min="10262" max="10262" width="30.28515625" style="46" customWidth="1"/>
    <col min="10263" max="10274" width="4" style="46" customWidth="1"/>
    <col min="10275" max="10275" width="21" style="46" customWidth="1"/>
    <col min="10276" max="10452" width="11.42578125" style="46" customWidth="1"/>
    <col min="10453" max="10453" width="75" style="46" customWidth="1"/>
    <col min="10454" max="10454" width="0.140625" style="46" customWidth="1"/>
    <col min="10455" max="10508" width="55.42578125" style="46"/>
    <col min="10509" max="10509" width="48.140625" style="46" customWidth="1"/>
    <col min="10510" max="10510" width="20.42578125" style="46" bestFit="1" customWidth="1"/>
    <col min="10511" max="10511" width="31.28515625" style="46" bestFit="1" customWidth="1"/>
    <col min="10512" max="10512" width="21.7109375" style="46" bestFit="1" customWidth="1"/>
    <col min="10513" max="10513" width="37.140625" style="46" customWidth="1"/>
    <col min="10514" max="10514" width="19.28515625" style="46" customWidth="1"/>
    <col min="10515" max="10515" width="17.42578125" style="46" customWidth="1"/>
    <col min="10516" max="10516" width="27.7109375" style="46" bestFit="1" customWidth="1"/>
    <col min="10517" max="10517" width="19.28515625" style="46" bestFit="1" customWidth="1"/>
    <col min="10518" max="10518" width="30.28515625" style="46" customWidth="1"/>
    <col min="10519" max="10530" width="4" style="46" customWidth="1"/>
    <col min="10531" max="10531" width="21" style="46" customWidth="1"/>
    <col min="10532" max="10708" width="11.42578125" style="46" customWidth="1"/>
    <col min="10709" max="10709" width="75" style="46" customWidth="1"/>
    <col min="10710" max="10710" width="0.140625" style="46" customWidth="1"/>
    <col min="10711" max="10764" width="55.42578125" style="46"/>
    <col min="10765" max="10765" width="48.140625" style="46" customWidth="1"/>
    <col min="10766" max="10766" width="20.42578125" style="46" bestFit="1" customWidth="1"/>
    <col min="10767" max="10767" width="31.28515625" style="46" bestFit="1" customWidth="1"/>
    <col min="10768" max="10768" width="21.7109375" style="46" bestFit="1" customWidth="1"/>
    <col min="10769" max="10769" width="37.140625" style="46" customWidth="1"/>
    <col min="10770" max="10770" width="19.28515625" style="46" customWidth="1"/>
    <col min="10771" max="10771" width="17.42578125" style="46" customWidth="1"/>
    <col min="10772" max="10772" width="27.7109375" style="46" bestFit="1" customWidth="1"/>
    <col min="10773" max="10773" width="19.28515625" style="46" bestFit="1" customWidth="1"/>
    <col min="10774" max="10774" width="30.28515625" style="46" customWidth="1"/>
    <col min="10775" max="10786" width="4" style="46" customWidth="1"/>
    <col min="10787" max="10787" width="21" style="46" customWidth="1"/>
    <col min="10788" max="10964" width="11.42578125" style="46" customWidth="1"/>
    <col min="10965" max="10965" width="75" style="46" customWidth="1"/>
    <col min="10966" max="10966" width="0.140625" style="46" customWidth="1"/>
    <col min="10967" max="11020" width="55.42578125" style="46"/>
    <col min="11021" max="11021" width="48.140625" style="46" customWidth="1"/>
    <col min="11022" max="11022" width="20.42578125" style="46" bestFit="1" customWidth="1"/>
    <col min="11023" max="11023" width="31.28515625" style="46" bestFit="1" customWidth="1"/>
    <col min="11024" max="11024" width="21.7109375" style="46" bestFit="1" customWidth="1"/>
    <col min="11025" max="11025" width="37.140625" style="46" customWidth="1"/>
    <col min="11026" max="11026" width="19.28515625" style="46" customWidth="1"/>
    <col min="11027" max="11027" width="17.42578125" style="46" customWidth="1"/>
    <col min="11028" max="11028" width="27.7109375" style="46" bestFit="1" customWidth="1"/>
    <col min="11029" max="11029" width="19.28515625" style="46" bestFit="1" customWidth="1"/>
    <col min="11030" max="11030" width="30.28515625" style="46" customWidth="1"/>
    <col min="11031" max="11042" width="4" style="46" customWidth="1"/>
    <col min="11043" max="11043" width="21" style="46" customWidth="1"/>
    <col min="11044" max="11220" width="11.42578125" style="46" customWidth="1"/>
    <col min="11221" max="11221" width="75" style="46" customWidth="1"/>
    <col min="11222" max="11222" width="0.140625" style="46" customWidth="1"/>
    <col min="11223" max="11276" width="55.42578125" style="46"/>
    <col min="11277" max="11277" width="48.140625" style="46" customWidth="1"/>
    <col min="11278" max="11278" width="20.42578125" style="46" bestFit="1" customWidth="1"/>
    <col min="11279" max="11279" width="31.28515625" style="46" bestFit="1" customWidth="1"/>
    <col min="11280" max="11280" width="21.7109375" style="46" bestFit="1" customWidth="1"/>
    <col min="11281" max="11281" width="37.140625" style="46" customWidth="1"/>
    <col min="11282" max="11282" width="19.28515625" style="46" customWidth="1"/>
    <col min="11283" max="11283" width="17.42578125" style="46" customWidth="1"/>
    <col min="11284" max="11284" width="27.7109375" style="46" bestFit="1" customWidth="1"/>
    <col min="11285" max="11285" width="19.28515625" style="46" bestFit="1" customWidth="1"/>
    <col min="11286" max="11286" width="30.28515625" style="46" customWidth="1"/>
    <col min="11287" max="11298" width="4" style="46" customWidth="1"/>
    <col min="11299" max="11299" width="21" style="46" customWidth="1"/>
    <col min="11300" max="11476" width="11.42578125" style="46" customWidth="1"/>
    <col min="11477" max="11477" width="75" style="46" customWidth="1"/>
    <col min="11478" max="11478" width="0.140625" style="46" customWidth="1"/>
    <col min="11479" max="11532" width="55.42578125" style="46"/>
    <col min="11533" max="11533" width="48.140625" style="46" customWidth="1"/>
    <col min="11534" max="11534" width="20.42578125" style="46" bestFit="1" customWidth="1"/>
    <col min="11535" max="11535" width="31.28515625" style="46" bestFit="1" customWidth="1"/>
    <col min="11536" max="11536" width="21.7109375" style="46" bestFit="1" customWidth="1"/>
    <col min="11537" max="11537" width="37.140625" style="46" customWidth="1"/>
    <col min="11538" max="11538" width="19.28515625" style="46" customWidth="1"/>
    <col min="11539" max="11539" width="17.42578125" style="46" customWidth="1"/>
    <col min="11540" max="11540" width="27.7109375" style="46" bestFit="1" customWidth="1"/>
    <col min="11541" max="11541" width="19.28515625" style="46" bestFit="1" customWidth="1"/>
    <col min="11542" max="11542" width="30.28515625" style="46" customWidth="1"/>
    <col min="11543" max="11554" width="4" style="46" customWidth="1"/>
    <col min="11555" max="11555" width="21" style="46" customWidth="1"/>
    <col min="11556" max="11732" width="11.42578125" style="46" customWidth="1"/>
    <col min="11733" max="11733" width="75" style="46" customWidth="1"/>
    <col min="11734" max="11734" width="0.140625" style="46" customWidth="1"/>
    <col min="11735" max="11788" width="55.42578125" style="46"/>
    <col min="11789" max="11789" width="48.140625" style="46" customWidth="1"/>
    <col min="11790" max="11790" width="20.42578125" style="46" bestFit="1" customWidth="1"/>
    <col min="11791" max="11791" width="31.28515625" style="46" bestFit="1" customWidth="1"/>
    <col min="11792" max="11792" width="21.7109375" style="46" bestFit="1" customWidth="1"/>
    <col min="11793" max="11793" width="37.140625" style="46" customWidth="1"/>
    <col min="11794" max="11794" width="19.28515625" style="46" customWidth="1"/>
    <col min="11795" max="11795" width="17.42578125" style="46" customWidth="1"/>
    <col min="11796" max="11796" width="27.7109375" style="46" bestFit="1" customWidth="1"/>
    <col min="11797" max="11797" width="19.28515625" style="46" bestFit="1" customWidth="1"/>
    <col min="11798" max="11798" width="30.28515625" style="46" customWidth="1"/>
    <col min="11799" max="11810" width="4" style="46" customWidth="1"/>
    <col min="11811" max="11811" width="21" style="46" customWidth="1"/>
    <col min="11812" max="11988" width="11.42578125" style="46" customWidth="1"/>
    <col min="11989" max="11989" width="75" style="46" customWidth="1"/>
    <col min="11990" max="11990" width="0.140625" style="46" customWidth="1"/>
    <col min="11991" max="12044" width="55.42578125" style="46"/>
    <col min="12045" max="12045" width="48.140625" style="46" customWidth="1"/>
    <col min="12046" max="12046" width="20.42578125" style="46" bestFit="1" customWidth="1"/>
    <col min="12047" max="12047" width="31.28515625" style="46" bestFit="1" customWidth="1"/>
    <col min="12048" max="12048" width="21.7109375" style="46" bestFit="1" customWidth="1"/>
    <col min="12049" max="12049" width="37.140625" style="46" customWidth="1"/>
    <col min="12050" max="12050" width="19.28515625" style="46" customWidth="1"/>
    <col min="12051" max="12051" width="17.42578125" style="46" customWidth="1"/>
    <col min="12052" max="12052" width="27.7109375" style="46" bestFit="1" customWidth="1"/>
    <col min="12053" max="12053" width="19.28515625" style="46" bestFit="1" customWidth="1"/>
    <col min="12054" max="12054" width="30.28515625" style="46" customWidth="1"/>
    <col min="12055" max="12066" width="4" style="46" customWidth="1"/>
    <col min="12067" max="12067" width="21" style="46" customWidth="1"/>
    <col min="12068" max="12244" width="11.42578125" style="46" customWidth="1"/>
    <col min="12245" max="12245" width="75" style="46" customWidth="1"/>
    <col min="12246" max="12246" width="0.140625" style="46" customWidth="1"/>
    <col min="12247" max="12300" width="55.42578125" style="46"/>
    <col min="12301" max="12301" width="48.140625" style="46" customWidth="1"/>
    <col min="12302" max="12302" width="20.42578125" style="46" bestFit="1" customWidth="1"/>
    <col min="12303" max="12303" width="31.28515625" style="46" bestFit="1" customWidth="1"/>
    <col min="12304" max="12304" width="21.7109375" style="46" bestFit="1" customWidth="1"/>
    <col min="12305" max="12305" width="37.140625" style="46" customWidth="1"/>
    <col min="12306" max="12306" width="19.28515625" style="46" customWidth="1"/>
    <col min="12307" max="12307" width="17.42578125" style="46" customWidth="1"/>
    <col min="12308" max="12308" width="27.7109375" style="46" bestFit="1" customWidth="1"/>
    <col min="12309" max="12309" width="19.28515625" style="46" bestFit="1" customWidth="1"/>
    <col min="12310" max="12310" width="30.28515625" style="46" customWidth="1"/>
    <col min="12311" max="12322" width="4" style="46" customWidth="1"/>
    <col min="12323" max="12323" width="21" style="46" customWidth="1"/>
    <col min="12324" max="12500" width="11.42578125" style="46" customWidth="1"/>
    <col min="12501" max="12501" width="75" style="46" customWidth="1"/>
    <col min="12502" max="12502" width="0.140625" style="46" customWidth="1"/>
    <col min="12503" max="12556" width="55.42578125" style="46"/>
    <col min="12557" max="12557" width="48.140625" style="46" customWidth="1"/>
    <col min="12558" max="12558" width="20.42578125" style="46" bestFit="1" customWidth="1"/>
    <col min="12559" max="12559" width="31.28515625" style="46" bestFit="1" customWidth="1"/>
    <col min="12560" max="12560" width="21.7109375" style="46" bestFit="1" customWidth="1"/>
    <col min="12561" max="12561" width="37.140625" style="46" customWidth="1"/>
    <col min="12562" max="12562" width="19.28515625" style="46" customWidth="1"/>
    <col min="12563" max="12563" width="17.42578125" style="46" customWidth="1"/>
    <col min="12564" max="12564" width="27.7109375" style="46" bestFit="1" customWidth="1"/>
    <col min="12565" max="12565" width="19.28515625" style="46" bestFit="1" customWidth="1"/>
    <col min="12566" max="12566" width="30.28515625" style="46" customWidth="1"/>
    <col min="12567" max="12578" width="4" style="46" customWidth="1"/>
    <col min="12579" max="12579" width="21" style="46" customWidth="1"/>
    <col min="12580" max="12756" width="11.42578125" style="46" customWidth="1"/>
    <col min="12757" max="12757" width="75" style="46" customWidth="1"/>
    <col min="12758" max="12758" width="0.140625" style="46" customWidth="1"/>
    <col min="12759" max="12812" width="55.42578125" style="46"/>
    <col min="12813" max="12813" width="48.140625" style="46" customWidth="1"/>
    <col min="12814" max="12814" width="20.42578125" style="46" bestFit="1" customWidth="1"/>
    <col min="12815" max="12815" width="31.28515625" style="46" bestFit="1" customWidth="1"/>
    <col min="12816" max="12816" width="21.7109375" style="46" bestFit="1" customWidth="1"/>
    <col min="12817" max="12817" width="37.140625" style="46" customWidth="1"/>
    <col min="12818" max="12818" width="19.28515625" style="46" customWidth="1"/>
    <col min="12819" max="12819" width="17.42578125" style="46" customWidth="1"/>
    <col min="12820" max="12820" width="27.7109375" style="46" bestFit="1" customWidth="1"/>
    <col min="12821" max="12821" width="19.28515625" style="46" bestFit="1" customWidth="1"/>
    <col min="12822" max="12822" width="30.28515625" style="46" customWidth="1"/>
    <col min="12823" max="12834" width="4" style="46" customWidth="1"/>
    <col min="12835" max="12835" width="21" style="46" customWidth="1"/>
    <col min="12836" max="13012" width="11.42578125" style="46" customWidth="1"/>
    <col min="13013" max="13013" width="75" style="46" customWidth="1"/>
    <col min="13014" max="13014" width="0.140625" style="46" customWidth="1"/>
    <col min="13015" max="13068" width="55.42578125" style="46"/>
    <col min="13069" max="13069" width="48.140625" style="46" customWidth="1"/>
    <col min="13070" max="13070" width="20.42578125" style="46" bestFit="1" customWidth="1"/>
    <col min="13071" max="13071" width="31.28515625" style="46" bestFit="1" customWidth="1"/>
    <col min="13072" max="13072" width="21.7109375" style="46" bestFit="1" customWidth="1"/>
    <col min="13073" max="13073" width="37.140625" style="46" customWidth="1"/>
    <col min="13074" max="13074" width="19.28515625" style="46" customWidth="1"/>
    <col min="13075" max="13075" width="17.42578125" style="46" customWidth="1"/>
    <col min="13076" max="13076" width="27.7109375" style="46" bestFit="1" customWidth="1"/>
    <col min="13077" max="13077" width="19.28515625" style="46" bestFit="1" customWidth="1"/>
    <col min="13078" max="13078" width="30.28515625" style="46" customWidth="1"/>
    <col min="13079" max="13090" width="4" style="46" customWidth="1"/>
    <col min="13091" max="13091" width="21" style="46" customWidth="1"/>
    <col min="13092" max="13268" width="11.42578125" style="46" customWidth="1"/>
    <col min="13269" max="13269" width="75" style="46" customWidth="1"/>
    <col min="13270" max="13270" width="0.140625" style="46" customWidth="1"/>
    <col min="13271" max="13324" width="55.42578125" style="46"/>
    <col min="13325" max="13325" width="48.140625" style="46" customWidth="1"/>
    <col min="13326" max="13326" width="20.42578125" style="46" bestFit="1" customWidth="1"/>
    <col min="13327" max="13327" width="31.28515625" style="46" bestFit="1" customWidth="1"/>
    <col min="13328" max="13328" width="21.7109375" style="46" bestFit="1" customWidth="1"/>
    <col min="13329" max="13329" width="37.140625" style="46" customWidth="1"/>
    <col min="13330" max="13330" width="19.28515625" style="46" customWidth="1"/>
    <col min="13331" max="13331" width="17.42578125" style="46" customWidth="1"/>
    <col min="13332" max="13332" width="27.7109375" style="46" bestFit="1" customWidth="1"/>
    <col min="13333" max="13333" width="19.28515625" style="46" bestFit="1" customWidth="1"/>
    <col min="13334" max="13334" width="30.28515625" style="46" customWidth="1"/>
    <col min="13335" max="13346" width="4" style="46" customWidth="1"/>
    <col min="13347" max="13347" width="21" style="46" customWidth="1"/>
    <col min="13348" max="13524" width="11.42578125" style="46" customWidth="1"/>
    <col min="13525" max="13525" width="75" style="46" customWidth="1"/>
    <col min="13526" max="13526" width="0.140625" style="46" customWidth="1"/>
    <col min="13527" max="13580" width="55.42578125" style="46"/>
    <col min="13581" max="13581" width="48.140625" style="46" customWidth="1"/>
    <col min="13582" max="13582" width="20.42578125" style="46" bestFit="1" customWidth="1"/>
    <col min="13583" max="13583" width="31.28515625" style="46" bestFit="1" customWidth="1"/>
    <col min="13584" max="13584" width="21.7109375" style="46" bestFit="1" customWidth="1"/>
    <col min="13585" max="13585" width="37.140625" style="46" customWidth="1"/>
    <col min="13586" max="13586" width="19.28515625" style="46" customWidth="1"/>
    <col min="13587" max="13587" width="17.42578125" style="46" customWidth="1"/>
    <col min="13588" max="13588" width="27.7109375" style="46" bestFit="1" customWidth="1"/>
    <col min="13589" max="13589" width="19.28515625" style="46" bestFit="1" customWidth="1"/>
    <col min="13590" max="13590" width="30.28515625" style="46" customWidth="1"/>
    <col min="13591" max="13602" width="4" style="46" customWidth="1"/>
    <col min="13603" max="13603" width="21" style="46" customWidth="1"/>
    <col min="13604" max="13780" width="11.42578125" style="46" customWidth="1"/>
    <col min="13781" max="13781" width="75" style="46" customWidth="1"/>
    <col min="13782" max="13782" width="0.140625" style="46" customWidth="1"/>
    <col min="13783" max="13836" width="55.42578125" style="46"/>
    <col min="13837" max="13837" width="48.140625" style="46" customWidth="1"/>
    <col min="13838" max="13838" width="20.42578125" style="46" bestFit="1" customWidth="1"/>
    <col min="13839" max="13839" width="31.28515625" style="46" bestFit="1" customWidth="1"/>
    <col min="13840" max="13840" width="21.7109375" style="46" bestFit="1" customWidth="1"/>
    <col min="13841" max="13841" width="37.140625" style="46" customWidth="1"/>
    <col min="13842" max="13842" width="19.28515625" style="46" customWidth="1"/>
    <col min="13843" max="13843" width="17.42578125" style="46" customWidth="1"/>
    <col min="13844" max="13844" width="27.7109375" style="46" bestFit="1" customWidth="1"/>
    <col min="13845" max="13845" width="19.28515625" style="46" bestFit="1" customWidth="1"/>
    <col min="13846" max="13846" width="30.28515625" style="46" customWidth="1"/>
    <col min="13847" max="13858" width="4" style="46" customWidth="1"/>
    <col min="13859" max="13859" width="21" style="46" customWidth="1"/>
    <col min="13860" max="14036" width="11.42578125" style="46" customWidth="1"/>
    <col min="14037" max="14037" width="75" style="46" customWidth="1"/>
    <col min="14038" max="14038" width="0.140625" style="46" customWidth="1"/>
    <col min="14039" max="14092" width="55.42578125" style="46"/>
    <col min="14093" max="14093" width="48.140625" style="46" customWidth="1"/>
    <col min="14094" max="14094" width="20.42578125" style="46" bestFit="1" customWidth="1"/>
    <col min="14095" max="14095" width="31.28515625" style="46" bestFit="1" customWidth="1"/>
    <col min="14096" max="14096" width="21.7109375" style="46" bestFit="1" customWidth="1"/>
    <col min="14097" max="14097" width="37.140625" style="46" customWidth="1"/>
    <col min="14098" max="14098" width="19.28515625" style="46" customWidth="1"/>
    <col min="14099" max="14099" width="17.42578125" style="46" customWidth="1"/>
    <col min="14100" max="14100" width="27.7109375" style="46" bestFit="1" customWidth="1"/>
    <col min="14101" max="14101" width="19.28515625" style="46" bestFit="1" customWidth="1"/>
    <col min="14102" max="14102" width="30.28515625" style="46" customWidth="1"/>
    <col min="14103" max="14114" width="4" style="46" customWidth="1"/>
    <col min="14115" max="14115" width="21" style="46" customWidth="1"/>
    <col min="14116" max="14292" width="11.42578125" style="46" customWidth="1"/>
    <col min="14293" max="14293" width="75" style="46" customWidth="1"/>
    <col min="14294" max="14294" width="0.140625" style="46" customWidth="1"/>
    <col min="14295" max="14348" width="55.42578125" style="46"/>
    <col min="14349" max="14349" width="48.140625" style="46" customWidth="1"/>
    <col min="14350" max="14350" width="20.42578125" style="46" bestFit="1" customWidth="1"/>
    <col min="14351" max="14351" width="31.28515625" style="46" bestFit="1" customWidth="1"/>
    <col min="14352" max="14352" width="21.7109375" style="46" bestFit="1" customWidth="1"/>
    <col min="14353" max="14353" width="37.140625" style="46" customWidth="1"/>
    <col min="14354" max="14354" width="19.28515625" style="46" customWidth="1"/>
    <col min="14355" max="14355" width="17.42578125" style="46" customWidth="1"/>
    <col min="14356" max="14356" width="27.7109375" style="46" bestFit="1" customWidth="1"/>
    <col min="14357" max="14357" width="19.28515625" style="46" bestFit="1" customWidth="1"/>
    <col min="14358" max="14358" width="30.28515625" style="46" customWidth="1"/>
    <col min="14359" max="14370" width="4" style="46" customWidth="1"/>
    <col min="14371" max="14371" width="21" style="46" customWidth="1"/>
    <col min="14372" max="14548" width="11.42578125" style="46" customWidth="1"/>
    <col min="14549" max="14549" width="75" style="46" customWidth="1"/>
    <col min="14550" max="14550" width="0.140625" style="46" customWidth="1"/>
    <col min="14551" max="14604" width="55.42578125" style="46"/>
    <col min="14605" max="14605" width="48.140625" style="46" customWidth="1"/>
    <col min="14606" max="14606" width="20.42578125" style="46" bestFit="1" customWidth="1"/>
    <col min="14607" max="14607" width="31.28515625" style="46" bestFit="1" customWidth="1"/>
    <col min="14608" max="14608" width="21.7109375" style="46" bestFit="1" customWidth="1"/>
    <col min="14609" max="14609" width="37.140625" style="46" customWidth="1"/>
    <col min="14610" max="14610" width="19.28515625" style="46" customWidth="1"/>
    <col min="14611" max="14611" width="17.42578125" style="46" customWidth="1"/>
    <col min="14612" max="14612" width="27.7109375" style="46" bestFit="1" customWidth="1"/>
    <col min="14613" max="14613" width="19.28515625" style="46" bestFit="1" customWidth="1"/>
    <col min="14614" max="14614" width="30.28515625" style="46" customWidth="1"/>
    <col min="14615" max="14626" width="4" style="46" customWidth="1"/>
    <col min="14627" max="14627" width="21" style="46" customWidth="1"/>
    <col min="14628" max="14804" width="11.42578125" style="46" customWidth="1"/>
    <col min="14805" max="14805" width="75" style="46" customWidth="1"/>
    <col min="14806" max="14806" width="0.140625" style="46" customWidth="1"/>
    <col min="14807" max="14860" width="55.42578125" style="46"/>
    <col min="14861" max="14861" width="48.140625" style="46" customWidth="1"/>
    <col min="14862" max="14862" width="20.42578125" style="46" bestFit="1" customWidth="1"/>
    <col min="14863" max="14863" width="31.28515625" style="46" bestFit="1" customWidth="1"/>
    <col min="14864" max="14864" width="21.7109375" style="46" bestFit="1" customWidth="1"/>
    <col min="14865" max="14865" width="37.140625" style="46" customWidth="1"/>
    <col min="14866" max="14866" width="19.28515625" style="46" customWidth="1"/>
    <col min="14867" max="14867" width="17.42578125" style="46" customWidth="1"/>
    <col min="14868" max="14868" width="27.7109375" style="46" bestFit="1" customWidth="1"/>
    <col min="14869" max="14869" width="19.28515625" style="46" bestFit="1" customWidth="1"/>
    <col min="14870" max="14870" width="30.28515625" style="46" customWidth="1"/>
    <col min="14871" max="14882" width="4" style="46" customWidth="1"/>
    <col min="14883" max="14883" width="21" style="46" customWidth="1"/>
    <col min="14884" max="15060" width="11.42578125" style="46" customWidth="1"/>
    <col min="15061" max="15061" width="75" style="46" customWidth="1"/>
    <col min="15062" max="15062" width="0.140625" style="46" customWidth="1"/>
    <col min="15063" max="15116" width="55.42578125" style="46"/>
    <col min="15117" max="15117" width="48.140625" style="46" customWidth="1"/>
    <col min="15118" max="15118" width="20.42578125" style="46" bestFit="1" customWidth="1"/>
    <col min="15119" max="15119" width="31.28515625" style="46" bestFit="1" customWidth="1"/>
    <col min="15120" max="15120" width="21.7109375" style="46" bestFit="1" customWidth="1"/>
    <col min="15121" max="15121" width="37.140625" style="46" customWidth="1"/>
    <col min="15122" max="15122" width="19.28515625" style="46" customWidth="1"/>
    <col min="15123" max="15123" width="17.42578125" style="46" customWidth="1"/>
    <col min="15124" max="15124" width="27.7109375" style="46" bestFit="1" customWidth="1"/>
    <col min="15125" max="15125" width="19.28515625" style="46" bestFit="1" customWidth="1"/>
    <col min="15126" max="15126" width="30.28515625" style="46" customWidth="1"/>
    <col min="15127" max="15138" width="4" style="46" customWidth="1"/>
    <col min="15139" max="15139" width="21" style="46" customWidth="1"/>
    <col min="15140" max="15316" width="11.42578125" style="46" customWidth="1"/>
    <col min="15317" max="15317" width="75" style="46" customWidth="1"/>
    <col min="15318" max="15318" width="0.140625" style="46" customWidth="1"/>
    <col min="15319" max="15372" width="55.42578125" style="46"/>
    <col min="15373" max="15373" width="48.140625" style="46" customWidth="1"/>
    <col min="15374" max="15374" width="20.42578125" style="46" bestFit="1" customWidth="1"/>
    <col min="15375" max="15375" width="31.28515625" style="46" bestFit="1" customWidth="1"/>
    <col min="15376" max="15376" width="21.7109375" style="46" bestFit="1" customWidth="1"/>
    <col min="15377" max="15377" width="37.140625" style="46" customWidth="1"/>
    <col min="15378" max="15378" width="19.28515625" style="46" customWidth="1"/>
    <col min="15379" max="15379" width="17.42578125" style="46" customWidth="1"/>
    <col min="15380" max="15380" width="27.7109375" style="46" bestFit="1" customWidth="1"/>
    <col min="15381" max="15381" width="19.28515625" style="46" bestFit="1" customWidth="1"/>
    <col min="15382" max="15382" width="30.28515625" style="46" customWidth="1"/>
    <col min="15383" max="15394" width="4" style="46" customWidth="1"/>
    <col min="15395" max="15395" width="21" style="46" customWidth="1"/>
    <col min="15396" max="15572" width="11.42578125" style="46" customWidth="1"/>
    <col min="15573" max="15573" width="75" style="46" customWidth="1"/>
    <col min="15574" max="15574" width="0.140625" style="46" customWidth="1"/>
    <col min="15575" max="15628" width="55.42578125" style="46"/>
    <col min="15629" max="15629" width="48.140625" style="46" customWidth="1"/>
    <col min="15630" max="15630" width="20.42578125" style="46" bestFit="1" customWidth="1"/>
    <col min="15631" max="15631" width="31.28515625" style="46" bestFit="1" customWidth="1"/>
    <col min="15632" max="15632" width="21.7109375" style="46" bestFit="1" customWidth="1"/>
    <col min="15633" max="15633" width="37.140625" style="46" customWidth="1"/>
    <col min="15634" max="15634" width="19.28515625" style="46" customWidth="1"/>
    <col min="15635" max="15635" width="17.42578125" style="46" customWidth="1"/>
    <col min="15636" max="15636" width="27.7109375" style="46" bestFit="1" customWidth="1"/>
    <col min="15637" max="15637" width="19.28515625" style="46" bestFit="1" customWidth="1"/>
    <col min="15638" max="15638" width="30.28515625" style="46" customWidth="1"/>
    <col min="15639" max="15650" width="4" style="46" customWidth="1"/>
    <col min="15651" max="15651" width="21" style="46" customWidth="1"/>
    <col min="15652" max="15828" width="11.42578125" style="46" customWidth="1"/>
    <col min="15829" max="15829" width="75" style="46" customWidth="1"/>
    <col min="15830" max="15830" width="0.140625" style="46" customWidth="1"/>
    <col min="15831" max="15884" width="55.42578125" style="46"/>
    <col min="15885" max="15885" width="48.140625" style="46" customWidth="1"/>
    <col min="15886" max="15886" width="20.42578125" style="46" bestFit="1" customWidth="1"/>
    <col min="15887" max="15887" width="31.28515625" style="46" bestFit="1" customWidth="1"/>
    <col min="15888" max="15888" width="21.7109375" style="46" bestFit="1" customWidth="1"/>
    <col min="15889" max="15889" width="37.140625" style="46" customWidth="1"/>
    <col min="15890" max="15890" width="19.28515625" style="46" customWidth="1"/>
    <col min="15891" max="15891" width="17.42578125" style="46" customWidth="1"/>
    <col min="15892" max="15892" width="27.7109375" style="46" bestFit="1" customWidth="1"/>
    <col min="15893" max="15893" width="19.28515625" style="46" bestFit="1" customWidth="1"/>
    <col min="15894" max="15894" width="30.28515625" style="46" customWidth="1"/>
    <col min="15895" max="15906" width="4" style="46" customWidth="1"/>
    <col min="15907" max="15907" width="21" style="46" customWidth="1"/>
    <col min="15908" max="16084" width="11.42578125" style="46" customWidth="1"/>
    <col min="16085" max="16085" width="75" style="46" customWidth="1"/>
    <col min="16086" max="16086" width="0.140625" style="46" customWidth="1"/>
    <col min="16087" max="16140" width="55.42578125" style="46"/>
    <col min="16141" max="16141" width="48.140625" style="46" customWidth="1"/>
    <col min="16142" max="16142" width="20.42578125" style="46" bestFit="1" customWidth="1"/>
    <col min="16143" max="16143" width="31.28515625" style="46" bestFit="1" customWidth="1"/>
    <col min="16144" max="16144" width="21.7109375" style="46" bestFit="1" customWidth="1"/>
    <col min="16145" max="16145" width="37.140625" style="46" customWidth="1"/>
    <col min="16146" max="16146" width="19.28515625" style="46" customWidth="1"/>
    <col min="16147" max="16147" width="17.42578125" style="46" customWidth="1"/>
    <col min="16148" max="16148" width="27.7109375" style="46" bestFit="1" customWidth="1"/>
    <col min="16149" max="16149" width="19.28515625" style="46" bestFit="1" customWidth="1"/>
    <col min="16150" max="16150" width="30.28515625" style="46" customWidth="1"/>
    <col min="16151" max="16162" width="4" style="46" customWidth="1"/>
    <col min="16163" max="16163" width="21" style="46" customWidth="1"/>
    <col min="16164" max="16340" width="11.42578125" style="46" customWidth="1"/>
    <col min="16341" max="16341" width="75" style="46" customWidth="1"/>
    <col min="16342" max="16342" width="0.140625" style="46" customWidth="1"/>
    <col min="16343" max="16384" width="55.42578125" style="46"/>
  </cols>
  <sheetData>
    <row r="1" spans="1:213" s="42" customFormat="1" ht="30" hidden="1" customHeight="1">
      <c r="A1" s="326"/>
      <c r="B1" s="326"/>
      <c r="C1" s="327"/>
      <c r="J1" s="328"/>
      <c r="K1" s="328"/>
      <c r="L1" s="328"/>
      <c r="M1" s="328"/>
      <c r="N1" s="328"/>
      <c r="O1" s="328"/>
      <c r="P1" s="328"/>
      <c r="Q1" s="328"/>
      <c r="R1" s="328"/>
      <c r="S1" s="328"/>
      <c r="T1" s="328"/>
      <c r="U1" s="328"/>
      <c r="HE1" s="42" t="s">
        <v>0</v>
      </c>
    </row>
    <row r="2" spans="1:213" s="42" customFormat="1" ht="30" hidden="1" customHeight="1">
      <c r="A2" s="326"/>
      <c r="B2" s="326"/>
      <c r="C2" s="327"/>
      <c r="J2" s="328"/>
      <c r="K2" s="328"/>
      <c r="L2" s="328"/>
      <c r="M2" s="328"/>
      <c r="N2" s="328"/>
      <c r="O2" s="328"/>
      <c r="P2" s="328"/>
      <c r="Q2" s="328"/>
      <c r="R2" s="328"/>
      <c r="S2" s="328"/>
      <c r="T2" s="328"/>
      <c r="U2" s="328"/>
      <c r="HE2" s="43" t="s">
        <v>1</v>
      </c>
    </row>
    <row r="3" spans="1:213" s="42" customFormat="1" ht="30" hidden="1" customHeight="1">
      <c r="A3" s="326"/>
      <c r="B3" s="326"/>
      <c r="C3" s="327"/>
      <c r="J3" s="328"/>
      <c r="K3" s="328"/>
      <c r="L3" s="328"/>
      <c r="M3" s="328"/>
      <c r="N3" s="328"/>
      <c r="O3" s="328"/>
      <c r="P3" s="328"/>
      <c r="Q3" s="328"/>
      <c r="R3" s="328"/>
      <c r="S3" s="328"/>
      <c r="T3" s="328"/>
      <c r="U3" s="328"/>
      <c r="HE3" s="43" t="s">
        <v>2</v>
      </c>
    </row>
    <row r="4" spans="1:213" s="42" customFormat="1" hidden="1">
      <c r="A4" s="326"/>
      <c r="B4" s="326"/>
      <c r="C4" s="327"/>
      <c r="J4" s="328"/>
      <c r="K4" s="328"/>
      <c r="L4" s="328"/>
      <c r="M4" s="328"/>
      <c r="N4" s="328"/>
      <c r="O4" s="328"/>
      <c r="P4" s="328"/>
      <c r="Q4" s="328"/>
      <c r="R4" s="328"/>
      <c r="S4" s="328"/>
      <c r="T4" s="328"/>
      <c r="U4" s="328"/>
      <c r="HE4" s="43" t="s">
        <v>3</v>
      </c>
    </row>
    <row r="5" spans="1:213" s="42" customFormat="1" ht="39.75" hidden="1" customHeight="1">
      <c r="A5" s="326"/>
      <c r="B5" s="326"/>
      <c r="C5" s="327"/>
      <c r="J5" s="328"/>
      <c r="K5" s="328"/>
      <c r="L5" s="328"/>
      <c r="M5" s="328"/>
      <c r="N5" s="328"/>
      <c r="O5" s="328"/>
      <c r="P5" s="328"/>
      <c r="Q5" s="328"/>
      <c r="R5" s="328"/>
      <c r="S5" s="328"/>
      <c r="T5" s="328"/>
      <c r="U5" s="328"/>
      <c r="HE5" s="43" t="s">
        <v>5</v>
      </c>
    </row>
    <row r="6" spans="1:213" s="42" customFormat="1" ht="39.75" hidden="1" customHeight="1">
      <c r="A6" s="326"/>
      <c r="B6" s="326"/>
      <c r="C6" s="327"/>
      <c r="J6" s="328"/>
      <c r="K6" s="328"/>
      <c r="L6" s="328"/>
      <c r="M6" s="328"/>
      <c r="N6" s="328"/>
      <c r="O6" s="328"/>
      <c r="P6" s="328"/>
      <c r="Q6" s="328"/>
      <c r="R6" s="328"/>
      <c r="S6" s="328"/>
      <c r="T6" s="328"/>
      <c r="U6" s="328"/>
      <c r="HE6" s="43" t="s">
        <v>7</v>
      </c>
    </row>
    <row r="7" spans="1:213" s="42" customFormat="1" hidden="1">
      <c r="A7" s="326"/>
      <c r="B7" s="326"/>
      <c r="C7" s="327"/>
      <c r="J7" s="328"/>
      <c r="K7" s="328"/>
      <c r="L7" s="328"/>
      <c r="M7" s="328"/>
      <c r="N7" s="328"/>
      <c r="O7" s="328"/>
      <c r="P7" s="328"/>
      <c r="Q7" s="328"/>
      <c r="R7" s="328"/>
      <c r="S7" s="328"/>
      <c r="T7" s="328"/>
      <c r="U7" s="328"/>
      <c r="HE7" s="43" t="s">
        <v>8</v>
      </c>
    </row>
    <row r="8" spans="1:213" s="329" customFormat="1" ht="91.5" customHeight="1">
      <c r="A8" s="438" t="s">
        <v>553</v>
      </c>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row>
    <row r="9" spans="1:213" s="42" customFormat="1">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HE9" s="43"/>
    </row>
    <row r="10" spans="1:213" ht="63" customHeight="1">
      <c r="A10" s="439" t="s">
        <v>9</v>
      </c>
      <c r="B10" s="376" t="s">
        <v>736</v>
      </c>
      <c r="C10" s="381" t="s">
        <v>10</v>
      </c>
      <c r="D10" s="381" t="s">
        <v>11</v>
      </c>
      <c r="E10" s="381" t="s">
        <v>12</v>
      </c>
      <c r="F10" s="381" t="s">
        <v>13</v>
      </c>
      <c r="G10" s="381" t="s">
        <v>14</v>
      </c>
      <c r="H10" s="381" t="s">
        <v>505</v>
      </c>
      <c r="I10" s="381" t="s">
        <v>16</v>
      </c>
      <c r="J10" s="440" t="s">
        <v>749</v>
      </c>
      <c r="K10" s="253" t="s">
        <v>737</v>
      </c>
      <c r="L10" s="253" t="s">
        <v>738</v>
      </c>
      <c r="M10" s="253" t="s">
        <v>739</v>
      </c>
      <c r="N10" s="253" t="s">
        <v>740</v>
      </c>
      <c r="O10" s="253" t="s">
        <v>741</v>
      </c>
      <c r="P10" s="253" t="s">
        <v>742</v>
      </c>
      <c r="Q10" s="253" t="s">
        <v>743</v>
      </c>
      <c r="R10" s="253" t="s">
        <v>744</v>
      </c>
      <c r="S10" s="253" t="s">
        <v>745</v>
      </c>
      <c r="T10" s="253" t="s">
        <v>746</v>
      </c>
      <c r="U10" s="253" t="s">
        <v>747</v>
      </c>
      <c r="V10" s="156" t="s">
        <v>17</v>
      </c>
      <c r="W10" s="381" t="s">
        <v>18</v>
      </c>
      <c r="X10" s="381"/>
      <c r="Y10" s="381"/>
      <c r="Z10" s="381"/>
      <c r="AA10" s="381"/>
      <c r="AB10" s="381"/>
      <c r="AC10" s="381"/>
      <c r="AD10" s="381"/>
      <c r="AE10" s="381"/>
      <c r="AF10" s="381"/>
      <c r="AG10" s="381"/>
      <c r="AH10" s="381"/>
      <c r="AI10" s="330" t="s">
        <v>19</v>
      </c>
      <c r="HE10" s="43" t="s">
        <v>20</v>
      </c>
    </row>
    <row r="11" spans="1:213" ht="12.75" customHeight="1">
      <c r="A11" s="439"/>
      <c r="B11" s="377"/>
      <c r="C11" s="381"/>
      <c r="D11" s="381"/>
      <c r="E11" s="381"/>
      <c r="F11" s="381"/>
      <c r="G11" s="381"/>
      <c r="H11" s="381"/>
      <c r="I11" s="381"/>
      <c r="J11" s="440"/>
      <c r="K11" s="331"/>
      <c r="L11" s="331"/>
      <c r="M11" s="331"/>
      <c r="N11" s="331"/>
      <c r="O11" s="331"/>
      <c r="P11" s="331"/>
      <c r="Q11" s="331"/>
      <c r="R11" s="331"/>
      <c r="S11" s="331"/>
      <c r="T11" s="331"/>
      <c r="U11" s="331"/>
      <c r="V11" s="253"/>
      <c r="W11" s="332" t="s">
        <v>21</v>
      </c>
      <c r="X11" s="333" t="s">
        <v>22</v>
      </c>
      <c r="Y11" s="333" t="s">
        <v>23</v>
      </c>
      <c r="Z11" s="332" t="s">
        <v>24</v>
      </c>
      <c r="AA11" s="332" t="s">
        <v>23</v>
      </c>
      <c r="AB11" s="332" t="s">
        <v>25</v>
      </c>
      <c r="AC11" s="332" t="s">
        <v>25</v>
      </c>
      <c r="AD11" s="332" t="s">
        <v>24</v>
      </c>
      <c r="AE11" s="332" t="s">
        <v>26</v>
      </c>
      <c r="AF11" s="332" t="s">
        <v>27</v>
      </c>
      <c r="AG11" s="332" t="s">
        <v>28</v>
      </c>
      <c r="AH11" s="332" t="s">
        <v>29</v>
      </c>
      <c r="AI11" s="330"/>
      <c r="HE11" s="43" t="s">
        <v>30</v>
      </c>
    </row>
    <row r="12" spans="1:213" s="340" customFormat="1" ht="45">
      <c r="A12" s="325" t="s">
        <v>516</v>
      </c>
      <c r="B12" s="325"/>
      <c r="C12" s="334" t="s">
        <v>183</v>
      </c>
      <c r="D12" s="325" t="s">
        <v>184</v>
      </c>
      <c r="E12" s="25" t="s">
        <v>185</v>
      </c>
      <c r="F12" s="325" t="s">
        <v>517</v>
      </c>
      <c r="G12" s="335">
        <v>44927</v>
      </c>
      <c r="H12" s="336">
        <v>5</v>
      </c>
      <c r="I12" s="337" t="s">
        <v>507</v>
      </c>
      <c r="J12" s="338">
        <v>980000</v>
      </c>
      <c r="K12" s="338"/>
      <c r="L12" s="338"/>
      <c r="M12" s="338"/>
      <c r="N12" s="338"/>
      <c r="O12" s="338"/>
      <c r="P12" s="338"/>
      <c r="Q12" s="338"/>
      <c r="R12" s="338"/>
      <c r="S12" s="338"/>
      <c r="T12" s="338"/>
      <c r="U12" s="338"/>
      <c r="V12" s="339" t="s">
        <v>508</v>
      </c>
      <c r="W12" s="339"/>
      <c r="X12" s="339"/>
      <c r="Y12" s="339"/>
      <c r="Z12" s="339"/>
      <c r="AA12" s="339"/>
      <c r="AB12" s="339"/>
      <c r="AC12" s="339"/>
      <c r="AD12" s="339"/>
      <c r="AE12" s="339"/>
      <c r="AF12" s="339"/>
      <c r="AG12" s="339"/>
      <c r="AH12" s="339"/>
      <c r="AI12" s="339"/>
      <c r="HE12" s="341" t="s">
        <v>518</v>
      </c>
    </row>
    <row r="13" spans="1:213">
      <c r="HE13" s="43" t="s">
        <v>76</v>
      </c>
    </row>
    <row r="14" spans="1:213">
      <c r="HE14" s="43" t="s">
        <v>78</v>
      </c>
    </row>
    <row r="15" spans="1:213">
      <c r="HE15" s="43" t="s">
        <v>79</v>
      </c>
    </row>
    <row r="16" spans="1:213">
      <c r="HE16" s="43" t="s">
        <v>80</v>
      </c>
    </row>
    <row r="17" spans="213:213">
      <c r="HE17" s="43" t="s">
        <v>81</v>
      </c>
    </row>
    <row r="18" spans="213:213">
      <c r="HE18" s="43" t="s">
        <v>82</v>
      </c>
    </row>
    <row r="19" spans="213:213">
      <c r="HE19" s="43" t="s">
        <v>83</v>
      </c>
    </row>
    <row r="20" spans="213:213">
      <c r="HE20" s="43" t="s">
        <v>84</v>
      </c>
    </row>
    <row r="21" spans="213:213">
      <c r="HE21" s="43" t="s">
        <v>85</v>
      </c>
    </row>
    <row r="22" spans="213:213">
      <c r="HE22" s="43" t="s">
        <v>86</v>
      </c>
    </row>
    <row r="23" spans="213:213">
      <c r="HE23" s="43" t="s">
        <v>87</v>
      </c>
    </row>
    <row r="24" spans="213:213">
      <c r="HE24" s="43" t="s">
        <v>88</v>
      </c>
    </row>
    <row r="25" spans="213:213">
      <c r="HE25" s="43" t="s">
        <v>89</v>
      </c>
    </row>
    <row r="26" spans="213:213">
      <c r="HE26" s="43" t="s">
        <v>90</v>
      </c>
    </row>
    <row r="27" spans="213:213">
      <c r="HE27" s="43" t="s">
        <v>91</v>
      </c>
    </row>
    <row r="28" spans="213:213">
      <c r="HE28" s="43" t="s">
        <v>92</v>
      </c>
    </row>
    <row r="29" spans="213:213">
      <c r="HE29" s="43" t="s">
        <v>93</v>
      </c>
    </row>
    <row r="30" spans="213:213">
      <c r="HE30" s="43" t="s">
        <v>94</v>
      </c>
    </row>
    <row r="31" spans="213:213">
      <c r="HE31" s="43" t="s">
        <v>95</v>
      </c>
    </row>
    <row r="32" spans="213:213">
      <c r="HE32" s="43" t="s">
        <v>96</v>
      </c>
    </row>
    <row r="33" spans="213:213">
      <c r="HE33" s="43" t="s">
        <v>97</v>
      </c>
    </row>
    <row r="34" spans="213:213">
      <c r="HE34" s="43" t="s">
        <v>98</v>
      </c>
    </row>
    <row r="35" spans="213:213">
      <c r="HE35" s="43" t="s">
        <v>99</v>
      </c>
    </row>
    <row r="36" spans="213:213">
      <c r="HE36" s="43" t="s">
        <v>100</v>
      </c>
    </row>
    <row r="37" spans="213:213">
      <c r="HE37" s="43" t="s">
        <v>101</v>
      </c>
    </row>
    <row r="38" spans="213:213">
      <c r="HE38" s="43" t="s">
        <v>102</v>
      </c>
    </row>
    <row r="39" spans="213:213">
      <c r="HE39" s="43" t="s">
        <v>103</v>
      </c>
    </row>
    <row r="40" spans="213:213">
      <c r="HE40" s="43" t="s">
        <v>104</v>
      </c>
    </row>
    <row r="41" spans="213:213">
      <c r="HE41" s="43" t="s">
        <v>105</v>
      </c>
    </row>
    <row r="42" spans="213:213">
      <c r="HE42" s="43" t="s">
        <v>106</v>
      </c>
    </row>
    <row r="43" spans="213:213">
      <c r="HE43" s="43" t="s">
        <v>107</v>
      </c>
    </row>
    <row r="44" spans="213:213">
      <c r="HE44" s="43" t="s">
        <v>108</v>
      </c>
    </row>
    <row r="45" spans="213:213">
      <c r="HE45" s="43" t="s">
        <v>109</v>
      </c>
    </row>
    <row r="46" spans="213:213">
      <c r="HE46" s="43" t="s">
        <v>110</v>
      </c>
    </row>
    <row r="47" spans="213:213">
      <c r="HE47" s="43" t="s">
        <v>111</v>
      </c>
    </row>
    <row r="48" spans="213:213">
      <c r="HE48" s="43" t="s">
        <v>112</v>
      </c>
    </row>
    <row r="49" spans="213:213">
      <c r="HE49" s="43" t="s">
        <v>113</v>
      </c>
    </row>
    <row r="50" spans="213:213">
      <c r="HE50" s="43" t="s">
        <v>114</v>
      </c>
    </row>
    <row r="51" spans="213:213">
      <c r="HE51" s="43" t="s">
        <v>115</v>
      </c>
    </row>
    <row r="52" spans="213:213">
      <c r="HE52" s="43" t="s">
        <v>116</v>
      </c>
    </row>
    <row r="53" spans="213:213">
      <c r="HE53" s="43" t="s">
        <v>117</v>
      </c>
    </row>
    <row r="54" spans="213:213">
      <c r="HE54" s="43" t="s">
        <v>118</v>
      </c>
    </row>
    <row r="55" spans="213:213">
      <c r="HE55" s="43" t="s">
        <v>119</v>
      </c>
    </row>
    <row r="56" spans="213:213">
      <c r="HE56" s="43" t="s">
        <v>120</v>
      </c>
    </row>
    <row r="57" spans="213:213">
      <c r="HE57" s="43" t="s">
        <v>121</v>
      </c>
    </row>
    <row r="58" spans="213:213">
      <c r="HE58" s="43" t="s">
        <v>122</v>
      </c>
    </row>
    <row r="59" spans="213:213">
      <c r="HE59" s="43" t="s">
        <v>123</v>
      </c>
    </row>
    <row r="60" spans="213:213">
      <c r="HE60" s="43" t="s">
        <v>124</v>
      </c>
    </row>
    <row r="61" spans="213:213">
      <c r="HE61" s="43" t="s">
        <v>125</v>
      </c>
    </row>
    <row r="62" spans="213:213">
      <c r="HE62" s="43" t="s">
        <v>126</v>
      </c>
    </row>
    <row r="63" spans="213:213">
      <c r="HE63" s="43" t="s">
        <v>127</v>
      </c>
    </row>
    <row r="64" spans="213:213">
      <c r="HE64" s="43" t="s">
        <v>128</v>
      </c>
    </row>
    <row r="65" spans="213:213">
      <c r="HE65" s="43" t="s">
        <v>129</v>
      </c>
    </row>
    <row r="66" spans="213:213">
      <c r="HE66" s="43" t="s">
        <v>130</v>
      </c>
    </row>
    <row r="67" spans="213:213">
      <c r="HE67" s="43" t="s">
        <v>131</v>
      </c>
    </row>
    <row r="68" spans="213:213">
      <c r="HE68" s="43" t="s">
        <v>132</v>
      </c>
    </row>
    <row r="69" spans="213:213">
      <c r="HE69" s="43" t="s">
        <v>133</v>
      </c>
    </row>
    <row r="70" spans="213:213">
      <c r="HE70" s="43" t="s">
        <v>134</v>
      </c>
    </row>
    <row r="71" spans="213:213">
      <c r="HE71" s="43" t="s">
        <v>135</v>
      </c>
    </row>
    <row r="72" spans="213:213">
      <c r="HE72" s="43" t="s">
        <v>136</v>
      </c>
    </row>
    <row r="73" spans="213:213">
      <c r="HE73" s="43" t="s">
        <v>137</v>
      </c>
    </row>
    <row r="74" spans="213:213">
      <c r="HE74" s="43" t="s">
        <v>138</v>
      </c>
    </row>
    <row r="75" spans="213:213">
      <c r="HE75" s="43" t="s">
        <v>139</v>
      </c>
    </row>
    <row r="76" spans="213:213">
      <c r="HE76" s="43" t="s">
        <v>140</v>
      </c>
    </row>
    <row r="77" spans="213:213">
      <c r="HE77" s="43" t="s">
        <v>141</v>
      </c>
    </row>
    <row r="78" spans="213:213">
      <c r="HE78" s="43" t="s">
        <v>142</v>
      </c>
    </row>
    <row r="79" spans="213:213">
      <c r="HE79" s="43" t="s">
        <v>143</v>
      </c>
    </row>
    <row r="80" spans="213:213">
      <c r="HE80" s="43" t="s">
        <v>144</v>
      </c>
    </row>
    <row r="81" spans="213:213">
      <c r="HE81" s="43" t="s">
        <v>145</v>
      </c>
    </row>
    <row r="82" spans="213:213">
      <c r="HE82" s="43" t="s">
        <v>146</v>
      </c>
    </row>
    <row r="83" spans="213:213">
      <c r="HE83" s="43" t="s">
        <v>147</v>
      </c>
    </row>
    <row r="84" spans="213:213">
      <c r="HE84" s="43" t="s">
        <v>148</v>
      </c>
    </row>
    <row r="85" spans="213:213">
      <c r="HE85" s="43" t="s">
        <v>149</v>
      </c>
    </row>
    <row r="86" spans="213:213">
      <c r="HE86" s="43" t="s">
        <v>150</v>
      </c>
    </row>
    <row r="87" spans="213:213">
      <c r="HE87" s="43" t="s">
        <v>151</v>
      </c>
    </row>
    <row r="88" spans="213:213">
      <c r="HE88" s="43" t="s">
        <v>152</v>
      </c>
    </row>
    <row r="89" spans="213:213">
      <c r="HE89" s="43" t="s">
        <v>153</v>
      </c>
    </row>
    <row r="90" spans="213:213">
      <c r="HE90" s="43" t="s">
        <v>154</v>
      </c>
    </row>
    <row r="91" spans="213:213">
      <c r="HE91" s="43" t="s">
        <v>155</v>
      </c>
    </row>
    <row r="92" spans="213:213">
      <c r="HE92" s="43" t="s">
        <v>156</v>
      </c>
    </row>
    <row r="93" spans="213:213">
      <c r="HE93" s="43" t="s">
        <v>157</v>
      </c>
    </row>
    <row r="94" spans="213:213">
      <c r="HE94" s="43" t="s">
        <v>158</v>
      </c>
    </row>
    <row r="95" spans="213:213">
      <c r="HE95" s="43" t="s">
        <v>159</v>
      </c>
    </row>
    <row r="96" spans="213:213">
      <c r="HE96" s="43" t="s">
        <v>160</v>
      </c>
    </row>
    <row r="97" spans="213:213">
      <c r="HE97" s="43" t="s">
        <v>161</v>
      </c>
    </row>
    <row r="98" spans="213:213">
      <c r="HE98" s="43" t="s">
        <v>162</v>
      </c>
    </row>
    <row r="99" spans="213:213">
      <c r="HE99" s="43" t="s">
        <v>163</v>
      </c>
    </row>
    <row r="100" spans="213:213">
      <c r="HE100" s="43" t="s">
        <v>164</v>
      </c>
    </row>
    <row r="101" spans="213:213">
      <c r="HE101" s="43" t="s">
        <v>165</v>
      </c>
    </row>
    <row r="102" spans="213:213">
      <c r="HE102" s="43" t="s">
        <v>166</v>
      </c>
    </row>
    <row r="103" spans="213:213">
      <c r="HE103" s="42"/>
    </row>
    <row r="104" spans="213:213">
      <c r="HE104" s="42"/>
    </row>
    <row r="105" spans="213:213">
      <c r="HE105" s="42"/>
    </row>
    <row r="106" spans="213:213">
      <c r="HE106" s="42"/>
    </row>
    <row r="107" spans="213:213">
      <c r="HE107" s="42"/>
    </row>
    <row r="108" spans="213:213">
      <c r="HE108" s="42"/>
    </row>
    <row r="109" spans="213:213">
      <c r="HE109" s="42"/>
    </row>
    <row r="110" spans="213:213">
      <c r="HE110" s="42"/>
    </row>
    <row r="111" spans="213:213">
      <c r="HE111" s="42"/>
    </row>
    <row r="112" spans="213:213">
      <c r="HE112" s="42"/>
    </row>
    <row r="113" spans="213:213">
      <c r="HE113" s="42"/>
    </row>
    <row r="114" spans="213:213">
      <c r="HE114" s="42"/>
    </row>
    <row r="115" spans="213:213">
      <c r="HE115" s="42"/>
    </row>
    <row r="116" spans="213:213">
      <c r="HE116" s="42"/>
    </row>
    <row r="117" spans="213:213">
      <c r="HE117" s="42"/>
    </row>
    <row r="118" spans="213:213">
      <c r="HE118" s="42"/>
    </row>
    <row r="119" spans="213:213">
      <c r="HE119" s="42"/>
    </row>
    <row r="120" spans="213:213">
      <c r="HE120" s="42"/>
    </row>
    <row r="121" spans="213:213">
      <c r="HE121" s="42"/>
    </row>
    <row r="122" spans="213:213">
      <c r="HE122" s="42"/>
    </row>
    <row r="123" spans="213:213">
      <c r="HE123" s="42"/>
    </row>
    <row r="124" spans="213:213">
      <c r="HE124" s="42"/>
    </row>
    <row r="125" spans="213:213">
      <c r="HE125" s="42"/>
    </row>
  </sheetData>
  <mergeCells count="12">
    <mergeCell ref="W10:AH10"/>
    <mergeCell ref="A8:AI9"/>
    <mergeCell ref="A10:A11"/>
    <mergeCell ref="C10:C11"/>
    <mergeCell ref="D10:D11"/>
    <mergeCell ref="E10:E11"/>
    <mergeCell ref="F10:F11"/>
    <mergeCell ref="G10:G11"/>
    <mergeCell ref="H10:H11"/>
    <mergeCell ref="I10:I11"/>
    <mergeCell ref="J10:J11"/>
    <mergeCell ref="B10:B11"/>
  </mergeCells>
  <dataValidations count="1">
    <dataValidation type="list" allowBlank="1" showInputMessage="1" showErrorMessage="1" sqref="I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I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I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I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I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I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I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I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I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I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I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I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I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I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I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I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formula1>"Recursos Propios, Recursos Público- Privados"</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42"/>
  <sheetViews>
    <sheetView topLeftCell="A8" zoomScale="90" zoomScaleNormal="90" workbookViewId="0">
      <selection activeCell="J10" sqref="J10:J11"/>
    </sheetView>
  </sheetViews>
  <sheetFormatPr baseColWidth="10" defaultColWidth="55.42578125" defaultRowHeight="15"/>
  <cols>
    <col min="1" max="1" width="48.140625" style="342" customWidth="1"/>
    <col min="2" max="2" width="28.42578125" style="342" hidden="1" customWidth="1"/>
    <col min="3" max="3" width="20.42578125" style="343" bestFit="1" customWidth="1"/>
    <col min="4" max="4" width="31.28515625" style="46" bestFit="1" customWidth="1"/>
    <col min="5" max="5" width="21.7109375" style="46" bestFit="1" customWidth="1"/>
    <col min="6" max="6" width="37.140625" style="46" customWidth="1"/>
    <col min="7" max="7" width="19.28515625" style="46" hidden="1" customWidth="1"/>
    <col min="8" max="8" width="17.42578125" style="46" hidden="1" customWidth="1"/>
    <col min="9" max="9" width="27.7109375" style="46" bestFit="1" customWidth="1"/>
    <col min="10" max="10" width="19.28515625" style="344" bestFit="1" customWidth="1"/>
    <col min="11" max="21" width="19.28515625" style="344" hidden="1" customWidth="1"/>
    <col min="22" max="22" width="30.28515625" style="46" hidden="1" customWidth="1"/>
    <col min="23" max="34" width="4" style="46" hidden="1" customWidth="1"/>
    <col min="35" max="35" width="21" style="46" hidden="1" customWidth="1"/>
    <col min="36" max="212" width="11.42578125" style="46" customWidth="1"/>
    <col min="213" max="213" width="75" style="46" customWidth="1"/>
    <col min="214" max="214" width="0.140625" style="46" customWidth="1"/>
    <col min="215" max="268" width="55.42578125" style="46"/>
    <col min="269" max="269" width="48.140625" style="46" customWidth="1"/>
    <col min="270" max="270" width="20.42578125" style="46" bestFit="1" customWidth="1"/>
    <col min="271" max="271" width="31.28515625" style="46" bestFit="1" customWidth="1"/>
    <col min="272" max="272" width="21.7109375" style="46" bestFit="1" customWidth="1"/>
    <col min="273" max="273" width="37.140625" style="46" customWidth="1"/>
    <col min="274" max="274" width="19.28515625" style="46" customWidth="1"/>
    <col min="275" max="275" width="17.42578125" style="46" customWidth="1"/>
    <col min="276" max="276" width="27.7109375" style="46" bestFit="1" customWidth="1"/>
    <col min="277" max="277" width="19.28515625" style="46" bestFit="1" customWidth="1"/>
    <col min="278" max="278" width="30.28515625" style="46" customWidth="1"/>
    <col min="279" max="290" width="4" style="46" customWidth="1"/>
    <col min="291" max="291" width="21" style="46" customWidth="1"/>
    <col min="292" max="468" width="11.42578125" style="46" customWidth="1"/>
    <col min="469" max="469" width="75" style="46" customWidth="1"/>
    <col min="470" max="470" width="0.140625" style="46" customWidth="1"/>
    <col min="471" max="524" width="55.42578125" style="46"/>
    <col min="525" max="525" width="48.140625" style="46" customWidth="1"/>
    <col min="526" max="526" width="20.42578125" style="46" bestFit="1" customWidth="1"/>
    <col min="527" max="527" width="31.28515625" style="46" bestFit="1" customWidth="1"/>
    <col min="528" max="528" width="21.7109375" style="46" bestFit="1" customWidth="1"/>
    <col min="529" max="529" width="37.140625" style="46" customWidth="1"/>
    <col min="530" max="530" width="19.28515625" style="46" customWidth="1"/>
    <col min="531" max="531" width="17.42578125" style="46" customWidth="1"/>
    <col min="532" max="532" width="27.7109375" style="46" bestFit="1" customWidth="1"/>
    <col min="533" max="533" width="19.28515625" style="46" bestFit="1" customWidth="1"/>
    <col min="534" max="534" width="30.28515625" style="46" customWidth="1"/>
    <col min="535" max="546" width="4" style="46" customWidth="1"/>
    <col min="547" max="547" width="21" style="46" customWidth="1"/>
    <col min="548" max="724" width="11.42578125" style="46" customWidth="1"/>
    <col min="725" max="725" width="75" style="46" customWidth="1"/>
    <col min="726" max="726" width="0.140625" style="46" customWidth="1"/>
    <col min="727" max="780" width="55.42578125" style="46"/>
    <col min="781" max="781" width="48.140625" style="46" customWidth="1"/>
    <col min="782" max="782" width="20.42578125" style="46" bestFit="1" customWidth="1"/>
    <col min="783" max="783" width="31.28515625" style="46" bestFit="1" customWidth="1"/>
    <col min="784" max="784" width="21.7109375" style="46" bestFit="1" customWidth="1"/>
    <col min="785" max="785" width="37.140625" style="46" customWidth="1"/>
    <col min="786" max="786" width="19.28515625" style="46" customWidth="1"/>
    <col min="787" max="787" width="17.42578125" style="46" customWidth="1"/>
    <col min="788" max="788" width="27.7109375" style="46" bestFit="1" customWidth="1"/>
    <col min="789" max="789" width="19.28515625" style="46" bestFit="1" customWidth="1"/>
    <col min="790" max="790" width="30.28515625" style="46" customWidth="1"/>
    <col min="791" max="802" width="4" style="46" customWidth="1"/>
    <col min="803" max="803" width="21" style="46" customWidth="1"/>
    <col min="804" max="980" width="11.42578125" style="46" customWidth="1"/>
    <col min="981" max="981" width="75" style="46" customWidth="1"/>
    <col min="982" max="982" width="0.140625" style="46" customWidth="1"/>
    <col min="983" max="1036" width="55.42578125" style="46"/>
    <col min="1037" max="1037" width="48.140625" style="46" customWidth="1"/>
    <col min="1038" max="1038" width="20.42578125" style="46" bestFit="1" customWidth="1"/>
    <col min="1039" max="1039" width="31.28515625" style="46" bestFit="1" customWidth="1"/>
    <col min="1040" max="1040" width="21.7109375" style="46" bestFit="1" customWidth="1"/>
    <col min="1041" max="1041" width="37.140625" style="46" customWidth="1"/>
    <col min="1042" max="1042" width="19.28515625" style="46" customWidth="1"/>
    <col min="1043" max="1043" width="17.42578125" style="46" customWidth="1"/>
    <col min="1044" max="1044" width="27.7109375" style="46" bestFit="1" customWidth="1"/>
    <col min="1045" max="1045" width="19.28515625" style="46" bestFit="1" customWidth="1"/>
    <col min="1046" max="1046" width="30.28515625" style="46" customWidth="1"/>
    <col min="1047" max="1058" width="4" style="46" customWidth="1"/>
    <col min="1059" max="1059" width="21" style="46" customWidth="1"/>
    <col min="1060" max="1236" width="11.42578125" style="46" customWidth="1"/>
    <col min="1237" max="1237" width="75" style="46" customWidth="1"/>
    <col min="1238" max="1238" width="0.140625" style="46" customWidth="1"/>
    <col min="1239" max="1292" width="55.42578125" style="46"/>
    <col min="1293" max="1293" width="48.140625" style="46" customWidth="1"/>
    <col min="1294" max="1294" width="20.42578125" style="46" bestFit="1" customWidth="1"/>
    <col min="1295" max="1295" width="31.28515625" style="46" bestFit="1" customWidth="1"/>
    <col min="1296" max="1296" width="21.7109375" style="46" bestFit="1" customWidth="1"/>
    <col min="1297" max="1297" width="37.140625" style="46" customWidth="1"/>
    <col min="1298" max="1298" width="19.28515625" style="46" customWidth="1"/>
    <col min="1299" max="1299" width="17.42578125" style="46" customWidth="1"/>
    <col min="1300" max="1300" width="27.7109375" style="46" bestFit="1" customWidth="1"/>
    <col min="1301" max="1301" width="19.28515625" style="46" bestFit="1" customWidth="1"/>
    <col min="1302" max="1302" width="30.28515625" style="46" customWidth="1"/>
    <col min="1303" max="1314" width="4" style="46" customWidth="1"/>
    <col min="1315" max="1315" width="21" style="46" customWidth="1"/>
    <col min="1316" max="1492" width="11.42578125" style="46" customWidth="1"/>
    <col min="1493" max="1493" width="75" style="46" customWidth="1"/>
    <col min="1494" max="1494" width="0.140625" style="46" customWidth="1"/>
    <col min="1495" max="1548" width="55.42578125" style="46"/>
    <col min="1549" max="1549" width="48.140625" style="46" customWidth="1"/>
    <col min="1550" max="1550" width="20.42578125" style="46" bestFit="1" customWidth="1"/>
    <col min="1551" max="1551" width="31.28515625" style="46" bestFit="1" customWidth="1"/>
    <col min="1552" max="1552" width="21.7109375" style="46" bestFit="1" customWidth="1"/>
    <col min="1553" max="1553" width="37.140625" style="46" customWidth="1"/>
    <col min="1554" max="1554" width="19.28515625" style="46" customWidth="1"/>
    <col min="1555" max="1555" width="17.42578125" style="46" customWidth="1"/>
    <col min="1556" max="1556" width="27.7109375" style="46" bestFit="1" customWidth="1"/>
    <col min="1557" max="1557" width="19.28515625" style="46" bestFit="1" customWidth="1"/>
    <col min="1558" max="1558" width="30.28515625" style="46" customWidth="1"/>
    <col min="1559" max="1570" width="4" style="46" customWidth="1"/>
    <col min="1571" max="1571" width="21" style="46" customWidth="1"/>
    <col min="1572" max="1748" width="11.42578125" style="46" customWidth="1"/>
    <col min="1749" max="1749" width="75" style="46" customWidth="1"/>
    <col min="1750" max="1750" width="0.140625" style="46" customWidth="1"/>
    <col min="1751" max="1804" width="55.42578125" style="46"/>
    <col min="1805" max="1805" width="48.140625" style="46" customWidth="1"/>
    <col min="1806" max="1806" width="20.42578125" style="46" bestFit="1" customWidth="1"/>
    <col min="1807" max="1807" width="31.28515625" style="46" bestFit="1" customWidth="1"/>
    <col min="1808" max="1808" width="21.7109375" style="46" bestFit="1" customWidth="1"/>
    <col min="1809" max="1809" width="37.140625" style="46" customWidth="1"/>
    <col min="1810" max="1810" width="19.28515625" style="46" customWidth="1"/>
    <col min="1811" max="1811" width="17.42578125" style="46" customWidth="1"/>
    <col min="1812" max="1812" width="27.7109375" style="46" bestFit="1" customWidth="1"/>
    <col min="1813" max="1813" width="19.28515625" style="46" bestFit="1" customWidth="1"/>
    <col min="1814" max="1814" width="30.28515625" style="46" customWidth="1"/>
    <col min="1815" max="1826" width="4" style="46" customWidth="1"/>
    <col min="1827" max="1827" width="21" style="46" customWidth="1"/>
    <col min="1828" max="2004" width="11.42578125" style="46" customWidth="1"/>
    <col min="2005" max="2005" width="75" style="46" customWidth="1"/>
    <col min="2006" max="2006" width="0.140625" style="46" customWidth="1"/>
    <col min="2007" max="2060" width="55.42578125" style="46"/>
    <col min="2061" max="2061" width="48.140625" style="46" customWidth="1"/>
    <col min="2062" max="2062" width="20.42578125" style="46" bestFit="1" customWidth="1"/>
    <col min="2063" max="2063" width="31.28515625" style="46" bestFit="1" customWidth="1"/>
    <col min="2064" max="2064" width="21.7109375" style="46" bestFit="1" customWidth="1"/>
    <col min="2065" max="2065" width="37.140625" style="46" customWidth="1"/>
    <col min="2066" max="2066" width="19.28515625" style="46" customWidth="1"/>
    <col min="2067" max="2067" width="17.42578125" style="46" customWidth="1"/>
    <col min="2068" max="2068" width="27.7109375" style="46" bestFit="1" customWidth="1"/>
    <col min="2069" max="2069" width="19.28515625" style="46" bestFit="1" customWidth="1"/>
    <col min="2070" max="2070" width="30.28515625" style="46" customWidth="1"/>
    <col min="2071" max="2082" width="4" style="46" customWidth="1"/>
    <col min="2083" max="2083" width="21" style="46" customWidth="1"/>
    <col min="2084" max="2260" width="11.42578125" style="46" customWidth="1"/>
    <col min="2261" max="2261" width="75" style="46" customWidth="1"/>
    <col min="2262" max="2262" width="0.140625" style="46" customWidth="1"/>
    <col min="2263" max="2316" width="55.42578125" style="46"/>
    <col min="2317" max="2317" width="48.140625" style="46" customWidth="1"/>
    <col min="2318" max="2318" width="20.42578125" style="46" bestFit="1" customWidth="1"/>
    <col min="2319" max="2319" width="31.28515625" style="46" bestFit="1" customWidth="1"/>
    <col min="2320" max="2320" width="21.7109375" style="46" bestFit="1" customWidth="1"/>
    <col min="2321" max="2321" width="37.140625" style="46" customWidth="1"/>
    <col min="2322" max="2322" width="19.28515625" style="46" customWidth="1"/>
    <col min="2323" max="2323" width="17.42578125" style="46" customWidth="1"/>
    <col min="2324" max="2324" width="27.7109375" style="46" bestFit="1" customWidth="1"/>
    <col min="2325" max="2325" width="19.28515625" style="46" bestFit="1" customWidth="1"/>
    <col min="2326" max="2326" width="30.28515625" style="46" customWidth="1"/>
    <col min="2327" max="2338" width="4" style="46" customWidth="1"/>
    <col min="2339" max="2339" width="21" style="46" customWidth="1"/>
    <col min="2340" max="2516" width="11.42578125" style="46" customWidth="1"/>
    <col min="2517" max="2517" width="75" style="46" customWidth="1"/>
    <col min="2518" max="2518" width="0.140625" style="46" customWidth="1"/>
    <col min="2519" max="2572" width="55.42578125" style="46"/>
    <col min="2573" max="2573" width="48.140625" style="46" customWidth="1"/>
    <col min="2574" max="2574" width="20.42578125" style="46" bestFit="1" customWidth="1"/>
    <col min="2575" max="2575" width="31.28515625" style="46" bestFit="1" customWidth="1"/>
    <col min="2576" max="2576" width="21.7109375" style="46" bestFit="1" customWidth="1"/>
    <col min="2577" max="2577" width="37.140625" style="46" customWidth="1"/>
    <col min="2578" max="2578" width="19.28515625" style="46" customWidth="1"/>
    <col min="2579" max="2579" width="17.42578125" style="46" customWidth="1"/>
    <col min="2580" max="2580" width="27.7109375" style="46" bestFit="1" customWidth="1"/>
    <col min="2581" max="2581" width="19.28515625" style="46" bestFit="1" customWidth="1"/>
    <col min="2582" max="2582" width="30.28515625" style="46" customWidth="1"/>
    <col min="2583" max="2594" width="4" style="46" customWidth="1"/>
    <col min="2595" max="2595" width="21" style="46" customWidth="1"/>
    <col min="2596" max="2772" width="11.42578125" style="46" customWidth="1"/>
    <col min="2773" max="2773" width="75" style="46" customWidth="1"/>
    <col min="2774" max="2774" width="0.140625" style="46" customWidth="1"/>
    <col min="2775" max="2828" width="55.42578125" style="46"/>
    <col min="2829" max="2829" width="48.140625" style="46" customWidth="1"/>
    <col min="2830" max="2830" width="20.42578125" style="46" bestFit="1" customWidth="1"/>
    <col min="2831" max="2831" width="31.28515625" style="46" bestFit="1" customWidth="1"/>
    <col min="2832" max="2832" width="21.7109375" style="46" bestFit="1" customWidth="1"/>
    <col min="2833" max="2833" width="37.140625" style="46" customWidth="1"/>
    <col min="2834" max="2834" width="19.28515625" style="46" customWidth="1"/>
    <col min="2835" max="2835" width="17.42578125" style="46" customWidth="1"/>
    <col min="2836" max="2836" width="27.7109375" style="46" bestFit="1" customWidth="1"/>
    <col min="2837" max="2837" width="19.28515625" style="46" bestFit="1" customWidth="1"/>
    <col min="2838" max="2838" width="30.28515625" style="46" customWidth="1"/>
    <col min="2839" max="2850" width="4" style="46" customWidth="1"/>
    <col min="2851" max="2851" width="21" style="46" customWidth="1"/>
    <col min="2852" max="3028" width="11.42578125" style="46" customWidth="1"/>
    <col min="3029" max="3029" width="75" style="46" customWidth="1"/>
    <col min="3030" max="3030" width="0.140625" style="46" customWidth="1"/>
    <col min="3031" max="3084" width="55.42578125" style="46"/>
    <col min="3085" max="3085" width="48.140625" style="46" customWidth="1"/>
    <col min="3086" max="3086" width="20.42578125" style="46" bestFit="1" customWidth="1"/>
    <col min="3087" max="3087" width="31.28515625" style="46" bestFit="1" customWidth="1"/>
    <col min="3088" max="3088" width="21.7109375" style="46" bestFit="1" customWidth="1"/>
    <col min="3089" max="3089" width="37.140625" style="46" customWidth="1"/>
    <col min="3090" max="3090" width="19.28515625" style="46" customWidth="1"/>
    <col min="3091" max="3091" width="17.42578125" style="46" customWidth="1"/>
    <col min="3092" max="3092" width="27.7109375" style="46" bestFit="1" customWidth="1"/>
    <col min="3093" max="3093" width="19.28515625" style="46" bestFit="1" customWidth="1"/>
    <col min="3094" max="3094" width="30.28515625" style="46" customWidth="1"/>
    <col min="3095" max="3106" width="4" style="46" customWidth="1"/>
    <col min="3107" max="3107" width="21" style="46" customWidth="1"/>
    <col min="3108" max="3284" width="11.42578125" style="46" customWidth="1"/>
    <col min="3285" max="3285" width="75" style="46" customWidth="1"/>
    <col min="3286" max="3286" width="0.140625" style="46" customWidth="1"/>
    <col min="3287" max="3340" width="55.42578125" style="46"/>
    <col min="3341" max="3341" width="48.140625" style="46" customWidth="1"/>
    <col min="3342" max="3342" width="20.42578125" style="46" bestFit="1" customWidth="1"/>
    <col min="3343" max="3343" width="31.28515625" style="46" bestFit="1" customWidth="1"/>
    <col min="3344" max="3344" width="21.7109375" style="46" bestFit="1" customWidth="1"/>
    <col min="3345" max="3345" width="37.140625" style="46" customWidth="1"/>
    <col min="3346" max="3346" width="19.28515625" style="46" customWidth="1"/>
    <col min="3347" max="3347" width="17.42578125" style="46" customWidth="1"/>
    <col min="3348" max="3348" width="27.7109375" style="46" bestFit="1" customWidth="1"/>
    <col min="3349" max="3349" width="19.28515625" style="46" bestFit="1" customWidth="1"/>
    <col min="3350" max="3350" width="30.28515625" style="46" customWidth="1"/>
    <col min="3351" max="3362" width="4" style="46" customWidth="1"/>
    <col min="3363" max="3363" width="21" style="46" customWidth="1"/>
    <col min="3364" max="3540" width="11.42578125" style="46" customWidth="1"/>
    <col min="3541" max="3541" width="75" style="46" customWidth="1"/>
    <col min="3542" max="3542" width="0.140625" style="46" customWidth="1"/>
    <col min="3543" max="3596" width="55.42578125" style="46"/>
    <col min="3597" max="3597" width="48.140625" style="46" customWidth="1"/>
    <col min="3598" max="3598" width="20.42578125" style="46" bestFit="1" customWidth="1"/>
    <col min="3599" max="3599" width="31.28515625" style="46" bestFit="1" customWidth="1"/>
    <col min="3600" max="3600" width="21.7109375" style="46" bestFit="1" customWidth="1"/>
    <col min="3601" max="3601" width="37.140625" style="46" customWidth="1"/>
    <col min="3602" max="3602" width="19.28515625" style="46" customWidth="1"/>
    <col min="3603" max="3603" width="17.42578125" style="46" customWidth="1"/>
    <col min="3604" max="3604" width="27.7109375" style="46" bestFit="1" customWidth="1"/>
    <col min="3605" max="3605" width="19.28515625" style="46" bestFit="1" customWidth="1"/>
    <col min="3606" max="3606" width="30.28515625" style="46" customWidth="1"/>
    <col min="3607" max="3618" width="4" style="46" customWidth="1"/>
    <col min="3619" max="3619" width="21" style="46" customWidth="1"/>
    <col min="3620" max="3796" width="11.42578125" style="46" customWidth="1"/>
    <col min="3797" max="3797" width="75" style="46" customWidth="1"/>
    <col min="3798" max="3798" width="0.140625" style="46" customWidth="1"/>
    <col min="3799" max="3852" width="55.42578125" style="46"/>
    <col min="3853" max="3853" width="48.140625" style="46" customWidth="1"/>
    <col min="3854" max="3854" width="20.42578125" style="46" bestFit="1" customWidth="1"/>
    <col min="3855" max="3855" width="31.28515625" style="46" bestFit="1" customWidth="1"/>
    <col min="3856" max="3856" width="21.7109375" style="46" bestFit="1" customWidth="1"/>
    <col min="3857" max="3857" width="37.140625" style="46" customWidth="1"/>
    <col min="3858" max="3858" width="19.28515625" style="46" customWidth="1"/>
    <col min="3859" max="3859" width="17.42578125" style="46" customWidth="1"/>
    <col min="3860" max="3860" width="27.7109375" style="46" bestFit="1" customWidth="1"/>
    <col min="3861" max="3861" width="19.28515625" style="46" bestFit="1" customWidth="1"/>
    <col min="3862" max="3862" width="30.28515625" style="46" customWidth="1"/>
    <col min="3863" max="3874" width="4" style="46" customWidth="1"/>
    <col min="3875" max="3875" width="21" style="46" customWidth="1"/>
    <col min="3876" max="4052" width="11.42578125" style="46" customWidth="1"/>
    <col min="4053" max="4053" width="75" style="46" customWidth="1"/>
    <col min="4054" max="4054" width="0.140625" style="46" customWidth="1"/>
    <col min="4055" max="4108" width="55.42578125" style="46"/>
    <col min="4109" max="4109" width="48.140625" style="46" customWidth="1"/>
    <col min="4110" max="4110" width="20.42578125" style="46" bestFit="1" customWidth="1"/>
    <col min="4111" max="4111" width="31.28515625" style="46" bestFit="1" customWidth="1"/>
    <col min="4112" max="4112" width="21.7109375" style="46" bestFit="1" customWidth="1"/>
    <col min="4113" max="4113" width="37.140625" style="46" customWidth="1"/>
    <col min="4114" max="4114" width="19.28515625" style="46" customWidth="1"/>
    <col min="4115" max="4115" width="17.42578125" style="46" customWidth="1"/>
    <col min="4116" max="4116" width="27.7109375" style="46" bestFit="1" customWidth="1"/>
    <col min="4117" max="4117" width="19.28515625" style="46" bestFit="1" customWidth="1"/>
    <col min="4118" max="4118" width="30.28515625" style="46" customWidth="1"/>
    <col min="4119" max="4130" width="4" style="46" customWidth="1"/>
    <col min="4131" max="4131" width="21" style="46" customWidth="1"/>
    <col min="4132" max="4308" width="11.42578125" style="46" customWidth="1"/>
    <col min="4309" max="4309" width="75" style="46" customWidth="1"/>
    <col min="4310" max="4310" width="0.140625" style="46" customWidth="1"/>
    <col min="4311" max="4364" width="55.42578125" style="46"/>
    <col min="4365" max="4365" width="48.140625" style="46" customWidth="1"/>
    <col min="4366" max="4366" width="20.42578125" style="46" bestFit="1" customWidth="1"/>
    <col min="4367" max="4367" width="31.28515625" style="46" bestFit="1" customWidth="1"/>
    <col min="4368" max="4368" width="21.7109375" style="46" bestFit="1" customWidth="1"/>
    <col min="4369" max="4369" width="37.140625" style="46" customWidth="1"/>
    <col min="4370" max="4370" width="19.28515625" style="46" customWidth="1"/>
    <col min="4371" max="4371" width="17.42578125" style="46" customWidth="1"/>
    <col min="4372" max="4372" width="27.7109375" style="46" bestFit="1" customWidth="1"/>
    <col min="4373" max="4373" width="19.28515625" style="46" bestFit="1" customWidth="1"/>
    <col min="4374" max="4374" width="30.28515625" style="46" customWidth="1"/>
    <col min="4375" max="4386" width="4" style="46" customWidth="1"/>
    <col min="4387" max="4387" width="21" style="46" customWidth="1"/>
    <col min="4388" max="4564" width="11.42578125" style="46" customWidth="1"/>
    <col min="4565" max="4565" width="75" style="46" customWidth="1"/>
    <col min="4566" max="4566" width="0.140625" style="46" customWidth="1"/>
    <col min="4567" max="4620" width="55.42578125" style="46"/>
    <col min="4621" max="4621" width="48.140625" style="46" customWidth="1"/>
    <col min="4622" max="4622" width="20.42578125" style="46" bestFit="1" customWidth="1"/>
    <col min="4623" max="4623" width="31.28515625" style="46" bestFit="1" customWidth="1"/>
    <col min="4624" max="4624" width="21.7109375" style="46" bestFit="1" customWidth="1"/>
    <col min="4625" max="4625" width="37.140625" style="46" customWidth="1"/>
    <col min="4626" max="4626" width="19.28515625" style="46" customWidth="1"/>
    <col min="4627" max="4627" width="17.42578125" style="46" customWidth="1"/>
    <col min="4628" max="4628" width="27.7109375" style="46" bestFit="1" customWidth="1"/>
    <col min="4629" max="4629" width="19.28515625" style="46" bestFit="1" customWidth="1"/>
    <col min="4630" max="4630" width="30.28515625" style="46" customWidth="1"/>
    <col min="4631" max="4642" width="4" style="46" customWidth="1"/>
    <col min="4643" max="4643" width="21" style="46" customWidth="1"/>
    <col min="4644" max="4820" width="11.42578125" style="46" customWidth="1"/>
    <col min="4821" max="4821" width="75" style="46" customWidth="1"/>
    <col min="4822" max="4822" width="0.140625" style="46" customWidth="1"/>
    <col min="4823" max="4876" width="55.42578125" style="46"/>
    <col min="4877" max="4877" width="48.140625" style="46" customWidth="1"/>
    <col min="4878" max="4878" width="20.42578125" style="46" bestFit="1" customWidth="1"/>
    <col min="4879" max="4879" width="31.28515625" style="46" bestFit="1" customWidth="1"/>
    <col min="4880" max="4880" width="21.7109375" style="46" bestFit="1" customWidth="1"/>
    <col min="4881" max="4881" width="37.140625" style="46" customWidth="1"/>
    <col min="4882" max="4882" width="19.28515625" style="46" customWidth="1"/>
    <col min="4883" max="4883" width="17.42578125" style="46" customWidth="1"/>
    <col min="4884" max="4884" width="27.7109375" style="46" bestFit="1" customWidth="1"/>
    <col min="4885" max="4885" width="19.28515625" style="46" bestFit="1" customWidth="1"/>
    <col min="4886" max="4886" width="30.28515625" style="46" customWidth="1"/>
    <col min="4887" max="4898" width="4" style="46" customWidth="1"/>
    <col min="4899" max="4899" width="21" style="46" customWidth="1"/>
    <col min="4900" max="5076" width="11.42578125" style="46" customWidth="1"/>
    <col min="5077" max="5077" width="75" style="46" customWidth="1"/>
    <col min="5078" max="5078" width="0.140625" style="46" customWidth="1"/>
    <col min="5079" max="5132" width="55.42578125" style="46"/>
    <col min="5133" max="5133" width="48.140625" style="46" customWidth="1"/>
    <col min="5134" max="5134" width="20.42578125" style="46" bestFit="1" customWidth="1"/>
    <col min="5135" max="5135" width="31.28515625" style="46" bestFit="1" customWidth="1"/>
    <col min="5136" max="5136" width="21.7109375" style="46" bestFit="1" customWidth="1"/>
    <col min="5137" max="5137" width="37.140625" style="46" customWidth="1"/>
    <col min="5138" max="5138" width="19.28515625" style="46" customWidth="1"/>
    <col min="5139" max="5139" width="17.42578125" style="46" customWidth="1"/>
    <col min="5140" max="5140" width="27.7109375" style="46" bestFit="1" customWidth="1"/>
    <col min="5141" max="5141" width="19.28515625" style="46" bestFit="1" customWidth="1"/>
    <col min="5142" max="5142" width="30.28515625" style="46" customWidth="1"/>
    <col min="5143" max="5154" width="4" style="46" customWidth="1"/>
    <col min="5155" max="5155" width="21" style="46" customWidth="1"/>
    <col min="5156" max="5332" width="11.42578125" style="46" customWidth="1"/>
    <col min="5333" max="5333" width="75" style="46" customWidth="1"/>
    <col min="5334" max="5334" width="0.140625" style="46" customWidth="1"/>
    <col min="5335" max="5388" width="55.42578125" style="46"/>
    <col min="5389" max="5389" width="48.140625" style="46" customWidth="1"/>
    <col min="5390" max="5390" width="20.42578125" style="46" bestFit="1" customWidth="1"/>
    <col min="5391" max="5391" width="31.28515625" style="46" bestFit="1" customWidth="1"/>
    <col min="5392" max="5392" width="21.7109375" style="46" bestFit="1" customWidth="1"/>
    <col min="5393" max="5393" width="37.140625" style="46" customWidth="1"/>
    <col min="5394" max="5394" width="19.28515625" style="46" customWidth="1"/>
    <col min="5395" max="5395" width="17.42578125" style="46" customWidth="1"/>
    <col min="5396" max="5396" width="27.7109375" style="46" bestFit="1" customWidth="1"/>
    <col min="5397" max="5397" width="19.28515625" style="46" bestFit="1" customWidth="1"/>
    <col min="5398" max="5398" width="30.28515625" style="46" customWidth="1"/>
    <col min="5399" max="5410" width="4" style="46" customWidth="1"/>
    <col min="5411" max="5411" width="21" style="46" customWidth="1"/>
    <col min="5412" max="5588" width="11.42578125" style="46" customWidth="1"/>
    <col min="5589" max="5589" width="75" style="46" customWidth="1"/>
    <col min="5590" max="5590" width="0.140625" style="46" customWidth="1"/>
    <col min="5591" max="5644" width="55.42578125" style="46"/>
    <col min="5645" max="5645" width="48.140625" style="46" customWidth="1"/>
    <col min="5646" max="5646" width="20.42578125" style="46" bestFit="1" customWidth="1"/>
    <col min="5647" max="5647" width="31.28515625" style="46" bestFit="1" customWidth="1"/>
    <col min="5648" max="5648" width="21.7109375" style="46" bestFit="1" customWidth="1"/>
    <col min="5649" max="5649" width="37.140625" style="46" customWidth="1"/>
    <col min="5650" max="5650" width="19.28515625" style="46" customWidth="1"/>
    <col min="5651" max="5651" width="17.42578125" style="46" customWidth="1"/>
    <col min="5652" max="5652" width="27.7109375" style="46" bestFit="1" customWidth="1"/>
    <col min="5653" max="5653" width="19.28515625" style="46" bestFit="1" customWidth="1"/>
    <col min="5654" max="5654" width="30.28515625" style="46" customWidth="1"/>
    <col min="5655" max="5666" width="4" style="46" customWidth="1"/>
    <col min="5667" max="5667" width="21" style="46" customWidth="1"/>
    <col min="5668" max="5844" width="11.42578125" style="46" customWidth="1"/>
    <col min="5845" max="5845" width="75" style="46" customWidth="1"/>
    <col min="5846" max="5846" width="0.140625" style="46" customWidth="1"/>
    <col min="5847" max="5900" width="55.42578125" style="46"/>
    <col min="5901" max="5901" width="48.140625" style="46" customWidth="1"/>
    <col min="5902" max="5902" width="20.42578125" style="46" bestFit="1" customWidth="1"/>
    <col min="5903" max="5903" width="31.28515625" style="46" bestFit="1" customWidth="1"/>
    <col min="5904" max="5904" width="21.7109375" style="46" bestFit="1" customWidth="1"/>
    <col min="5905" max="5905" width="37.140625" style="46" customWidth="1"/>
    <col min="5906" max="5906" width="19.28515625" style="46" customWidth="1"/>
    <col min="5907" max="5907" width="17.42578125" style="46" customWidth="1"/>
    <col min="5908" max="5908" width="27.7109375" style="46" bestFit="1" customWidth="1"/>
    <col min="5909" max="5909" width="19.28515625" style="46" bestFit="1" customWidth="1"/>
    <col min="5910" max="5910" width="30.28515625" style="46" customWidth="1"/>
    <col min="5911" max="5922" width="4" style="46" customWidth="1"/>
    <col min="5923" max="5923" width="21" style="46" customWidth="1"/>
    <col min="5924" max="6100" width="11.42578125" style="46" customWidth="1"/>
    <col min="6101" max="6101" width="75" style="46" customWidth="1"/>
    <col min="6102" max="6102" width="0.140625" style="46" customWidth="1"/>
    <col min="6103" max="6156" width="55.42578125" style="46"/>
    <col min="6157" max="6157" width="48.140625" style="46" customWidth="1"/>
    <col min="6158" max="6158" width="20.42578125" style="46" bestFit="1" customWidth="1"/>
    <col min="6159" max="6159" width="31.28515625" style="46" bestFit="1" customWidth="1"/>
    <col min="6160" max="6160" width="21.7109375" style="46" bestFit="1" customWidth="1"/>
    <col min="6161" max="6161" width="37.140625" style="46" customWidth="1"/>
    <col min="6162" max="6162" width="19.28515625" style="46" customWidth="1"/>
    <col min="6163" max="6163" width="17.42578125" style="46" customWidth="1"/>
    <col min="6164" max="6164" width="27.7109375" style="46" bestFit="1" customWidth="1"/>
    <col min="6165" max="6165" width="19.28515625" style="46" bestFit="1" customWidth="1"/>
    <col min="6166" max="6166" width="30.28515625" style="46" customWidth="1"/>
    <col min="6167" max="6178" width="4" style="46" customWidth="1"/>
    <col min="6179" max="6179" width="21" style="46" customWidth="1"/>
    <col min="6180" max="6356" width="11.42578125" style="46" customWidth="1"/>
    <col min="6357" max="6357" width="75" style="46" customWidth="1"/>
    <col min="6358" max="6358" width="0.140625" style="46" customWidth="1"/>
    <col min="6359" max="6412" width="55.42578125" style="46"/>
    <col min="6413" max="6413" width="48.140625" style="46" customWidth="1"/>
    <col min="6414" max="6414" width="20.42578125" style="46" bestFit="1" customWidth="1"/>
    <col min="6415" max="6415" width="31.28515625" style="46" bestFit="1" customWidth="1"/>
    <col min="6416" max="6416" width="21.7109375" style="46" bestFit="1" customWidth="1"/>
    <col min="6417" max="6417" width="37.140625" style="46" customWidth="1"/>
    <col min="6418" max="6418" width="19.28515625" style="46" customWidth="1"/>
    <col min="6419" max="6419" width="17.42578125" style="46" customWidth="1"/>
    <col min="6420" max="6420" width="27.7109375" style="46" bestFit="1" customWidth="1"/>
    <col min="6421" max="6421" width="19.28515625" style="46" bestFit="1" customWidth="1"/>
    <col min="6422" max="6422" width="30.28515625" style="46" customWidth="1"/>
    <col min="6423" max="6434" width="4" style="46" customWidth="1"/>
    <col min="6435" max="6435" width="21" style="46" customWidth="1"/>
    <col min="6436" max="6612" width="11.42578125" style="46" customWidth="1"/>
    <col min="6613" max="6613" width="75" style="46" customWidth="1"/>
    <col min="6614" max="6614" width="0.140625" style="46" customWidth="1"/>
    <col min="6615" max="6668" width="55.42578125" style="46"/>
    <col min="6669" max="6669" width="48.140625" style="46" customWidth="1"/>
    <col min="6670" max="6670" width="20.42578125" style="46" bestFit="1" customWidth="1"/>
    <col min="6671" max="6671" width="31.28515625" style="46" bestFit="1" customWidth="1"/>
    <col min="6672" max="6672" width="21.7109375" style="46" bestFit="1" customWidth="1"/>
    <col min="6673" max="6673" width="37.140625" style="46" customWidth="1"/>
    <col min="6674" max="6674" width="19.28515625" style="46" customWidth="1"/>
    <col min="6675" max="6675" width="17.42578125" style="46" customWidth="1"/>
    <col min="6676" max="6676" width="27.7109375" style="46" bestFit="1" customWidth="1"/>
    <col min="6677" max="6677" width="19.28515625" style="46" bestFit="1" customWidth="1"/>
    <col min="6678" max="6678" width="30.28515625" style="46" customWidth="1"/>
    <col min="6679" max="6690" width="4" style="46" customWidth="1"/>
    <col min="6691" max="6691" width="21" style="46" customWidth="1"/>
    <col min="6692" max="6868" width="11.42578125" style="46" customWidth="1"/>
    <col min="6869" max="6869" width="75" style="46" customWidth="1"/>
    <col min="6870" max="6870" width="0.140625" style="46" customWidth="1"/>
    <col min="6871" max="6924" width="55.42578125" style="46"/>
    <col min="6925" max="6925" width="48.140625" style="46" customWidth="1"/>
    <col min="6926" max="6926" width="20.42578125" style="46" bestFit="1" customWidth="1"/>
    <col min="6927" max="6927" width="31.28515625" style="46" bestFit="1" customWidth="1"/>
    <col min="6928" max="6928" width="21.7109375" style="46" bestFit="1" customWidth="1"/>
    <col min="6929" max="6929" width="37.140625" style="46" customWidth="1"/>
    <col min="6930" max="6930" width="19.28515625" style="46" customWidth="1"/>
    <col min="6931" max="6931" width="17.42578125" style="46" customWidth="1"/>
    <col min="6932" max="6932" width="27.7109375" style="46" bestFit="1" customWidth="1"/>
    <col min="6933" max="6933" width="19.28515625" style="46" bestFit="1" customWidth="1"/>
    <col min="6934" max="6934" width="30.28515625" style="46" customWidth="1"/>
    <col min="6935" max="6946" width="4" style="46" customWidth="1"/>
    <col min="6947" max="6947" width="21" style="46" customWidth="1"/>
    <col min="6948" max="7124" width="11.42578125" style="46" customWidth="1"/>
    <col min="7125" max="7125" width="75" style="46" customWidth="1"/>
    <col min="7126" max="7126" width="0.140625" style="46" customWidth="1"/>
    <col min="7127" max="7180" width="55.42578125" style="46"/>
    <col min="7181" max="7181" width="48.140625" style="46" customWidth="1"/>
    <col min="7182" max="7182" width="20.42578125" style="46" bestFit="1" customWidth="1"/>
    <col min="7183" max="7183" width="31.28515625" style="46" bestFit="1" customWidth="1"/>
    <col min="7184" max="7184" width="21.7109375" style="46" bestFit="1" customWidth="1"/>
    <col min="7185" max="7185" width="37.140625" style="46" customWidth="1"/>
    <col min="7186" max="7186" width="19.28515625" style="46" customWidth="1"/>
    <col min="7187" max="7187" width="17.42578125" style="46" customWidth="1"/>
    <col min="7188" max="7188" width="27.7109375" style="46" bestFit="1" customWidth="1"/>
    <col min="7189" max="7189" width="19.28515625" style="46" bestFit="1" customWidth="1"/>
    <col min="7190" max="7190" width="30.28515625" style="46" customWidth="1"/>
    <col min="7191" max="7202" width="4" style="46" customWidth="1"/>
    <col min="7203" max="7203" width="21" style="46" customWidth="1"/>
    <col min="7204" max="7380" width="11.42578125" style="46" customWidth="1"/>
    <col min="7381" max="7381" width="75" style="46" customWidth="1"/>
    <col min="7382" max="7382" width="0.140625" style="46" customWidth="1"/>
    <col min="7383" max="7436" width="55.42578125" style="46"/>
    <col min="7437" max="7437" width="48.140625" style="46" customWidth="1"/>
    <col min="7438" max="7438" width="20.42578125" style="46" bestFit="1" customWidth="1"/>
    <col min="7439" max="7439" width="31.28515625" style="46" bestFit="1" customWidth="1"/>
    <col min="7440" max="7440" width="21.7109375" style="46" bestFit="1" customWidth="1"/>
    <col min="7441" max="7441" width="37.140625" style="46" customWidth="1"/>
    <col min="7442" max="7442" width="19.28515625" style="46" customWidth="1"/>
    <col min="7443" max="7443" width="17.42578125" style="46" customWidth="1"/>
    <col min="7444" max="7444" width="27.7109375" style="46" bestFit="1" customWidth="1"/>
    <col min="7445" max="7445" width="19.28515625" style="46" bestFit="1" customWidth="1"/>
    <col min="7446" max="7446" width="30.28515625" style="46" customWidth="1"/>
    <col min="7447" max="7458" width="4" style="46" customWidth="1"/>
    <col min="7459" max="7459" width="21" style="46" customWidth="1"/>
    <col min="7460" max="7636" width="11.42578125" style="46" customWidth="1"/>
    <col min="7637" max="7637" width="75" style="46" customWidth="1"/>
    <col min="7638" max="7638" width="0.140625" style="46" customWidth="1"/>
    <col min="7639" max="7692" width="55.42578125" style="46"/>
    <col min="7693" max="7693" width="48.140625" style="46" customWidth="1"/>
    <col min="7694" max="7694" width="20.42578125" style="46" bestFit="1" customWidth="1"/>
    <col min="7695" max="7695" width="31.28515625" style="46" bestFit="1" customWidth="1"/>
    <col min="7696" max="7696" width="21.7109375" style="46" bestFit="1" customWidth="1"/>
    <col min="7697" max="7697" width="37.140625" style="46" customWidth="1"/>
    <col min="7698" max="7698" width="19.28515625" style="46" customWidth="1"/>
    <col min="7699" max="7699" width="17.42578125" style="46" customWidth="1"/>
    <col min="7700" max="7700" width="27.7109375" style="46" bestFit="1" customWidth="1"/>
    <col min="7701" max="7701" width="19.28515625" style="46" bestFit="1" customWidth="1"/>
    <col min="7702" max="7702" width="30.28515625" style="46" customWidth="1"/>
    <col min="7703" max="7714" width="4" style="46" customWidth="1"/>
    <col min="7715" max="7715" width="21" style="46" customWidth="1"/>
    <col min="7716" max="7892" width="11.42578125" style="46" customWidth="1"/>
    <col min="7893" max="7893" width="75" style="46" customWidth="1"/>
    <col min="7894" max="7894" width="0.140625" style="46" customWidth="1"/>
    <col min="7895" max="7948" width="55.42578125" style="46"/>
    <col min="7949" max="7949" width="48.140625" style="46" customWidth="1"/>
    <col min="7950" max="7950" width="20.42578125" style="46" bestFit="1" customWidth="1"/>
    <col min="7951" max="7951" width="31.28515625" style="46" bestFit="1" customWidth="1"/>
    <col min="7952" max="7952" width="21.7109375" style="46" bestFit="1" customWidth="1"/>
    <col min="7953" max="7953" width="37.140625" style="46" customWidth="1"/>
    <col min="7954" max="7954" width="19.28515625" style="46" customWidth="1"/>
    <col min="7955" max="7955" width="17.42578125" style="46" customWidth="1"/>
    <col min="7956" max="7956" width="27.7109375" style="46" bestFit="1" customWidth="1"/>
    <col min="7957" max="7957" width="19.28515625" style="46" bestFit="1" customWidth="1"/>
    <col min="7958" max="7958" width="30.28515625" style="46" customWidth="1"/>
    <col min="7959" max="7970" width="4" style="46" customWidth="1"/>
    <col min="7971" max="7971" width="21" style="46" customWidth="1"/>
    <col min="7972" max="8148" width="11.42578125" style="46" customWidth="1"/>
    <col min="8149" max="8149" width="75" style="46" customWidth="1"/>
    <col min="8150" max="8150" width="0.140625" style="46" customWidth="1"/>
    <col min="8151" max="8204" width="55.42578125" style="46"/>
    <col min="8205" max="8205" width="48.140625" style="46" customWidth="1"/>
    <col min="8206" max="8206" width="20.42578125" style="46" bestFit="1" customWidth="1"/>
    <col min="8207" max="8207" width="31.28515625" style="46" bestFit="1" customWidth="1"/>
    <col min="8208" max="8208" width="21.7109375" style="46" bestFit="1" customWidth="1"/>
    <col min="8209" max="8209" width="37.140625" style="46" customWidth="1"/>
    <col min="8210" max="8210" width="19.28515625" style="46" customWidth="1"/>
    <col min="8211" max="8211" width="17.42578125" style="46" customWidth="1"/>
    <col min="8212" max="8212" width="27.7109375" style="46" bestFit="1" customWidth="1"/>
    <col min="8213" max="8213" width="19.28515625" style="46" bestFit="1" customWidth="1"/>
    <col min="8214" max="8214" width="30.28515625" style="46" customWidth="1"/>
    <col min="8215" max="8226" width="4" style="46" customWidth="1"/>
    <col min="8227" max="8227" width="21" style="46" customWidth="1"/>
    <col min="8228" max="8404" width="11.42578125" style="46" customWidth="1"/>
    <col min="8405" max="8405" width="75" style="46" customWidth="1"/>
    <col min="8406" max="8406" width="0.140625" style="46" customWidth="1"/>
    <col min="8407" max="8460" width="55.42578125" style="46"/>
    <col min="8461" max="8461" width="48.140625" style="46" customWidth="1"/>
    <col min="8462" max="8462" width="20.42578125" style="46" bestFit="1" customWidth="1"/>
    <col min="8463" max="8463" width="31.28515625" style="46" bestFit="1" customWidth="1"/>
    <col min="8464" max="8464" width="21.7109375" style="46" bestFit="1" customWidth="1"/>
    <col min="8465" max="8465" width="37.140625" style="46" customWidth="1"/>
    <col min="8466" max="8466" width="19.28515625" style="46" customWidth="1"/>
    <col min="8467" max="8467" width="17.42578125" style="46" customWidth="1"/>
    <col min="8468" max="8468" width="27.7109375" style="46" bestFit="1" customWidth="1"/>
    <col min="8469" max="8469" width="19.28515625" style="46" bestFit="1" customWidth="1"/>
    <col min="8470" max="8470" width="30.28515625" style="46" customWidth="1"/>
    <col min="8471" max="8482" width="4" style="46" customWidth="1"/>
    <col min="8483" max="8483" width="21" style="46" customWidth="1"/>
    <col min="8484" max="8660" width="11.42578125" style="46" customWidth="1"/>
    <col min="8661" max="8661" width="75" style="46" customWidth="1"/>
    <col min="8662" max="8662" width="0.140625" style="46" customWidth="1"/>
    <col min="8663" max="8716" width="55.42578125" style="46"/>
    <col min="8717" max="8717" width="48.140625" style="46" customWidth="1"/>
    <col min="8718" max="8718" width="20.42578125" style="46" bestFit="1" customWidth="1"/>
    <col min="8719" max="8719" width="31.28515625" style="46" bestFit="1" customWidth="1"/>
    <col min="8720" max="8720" width="21.7109375" style="46" bestFit="1" customWidth="1"/>
    <col min="8721" max="8721" width="37.140625" style="46" customWidth="1"/>
    <col min="8722" max="8722" width="19.28515625" style="46" customWidth="1"/>
    <col min="8723" max="8723" width="17.42578125" style="46" customWidth="1"/>
    <col min="8724" max="8724" width="27.7109375" style="46" bestFit="1" customWidth="1"/>
    <col min="8725" max="8725" width="19.28515625" style="46" bestFit="1" customWidth="1"/>
    <col min="8726" max="8726" width="30.28515625" style="46" customWidth="1"/>
    <col min="8727" max="8738" width="4" style="46" customWidth="1"/>
    <col min="8739" max="8739" width="21" style="46" customWidth="1"/>
    <col min="8740" max="8916" width="11.42578125" style="46" customWidth="1"/>
    <col min="8917" max="8917" width="75" style="46" customWidth="1"/>
    <col min="8918" max="8918" width="0.140625" style="46" customWidth="1"/>
    <col min="8919" max="8972" width="55.42578125" style="46"/>
    <col min="8973" max="8973" width="48.140625" style="46" customWidth="1"/>
    <col min="8974" max="8974" width="20.42578125" style="46" bestFit="1" customWidth="1"/>
    <col min="8975" max="8975" width="31.28515625" style="46" bestFit="1" customWidth="1"/>
    <col min="8976" max="8976" width="21.7109375" style="46" bestFit="1" customWidth="1"/>
    <col min="8977" max="8977" width="37.140625" style="46" customWidth="1"/>
    <col min="8978" max="8978" width="19.28515625" style="46" customWidth="1"/>
    <col min="8979" max="8979" width="17.42578125" style="46" customWidth="1"/>
    <col min="8980" max="8980" width="27.7109375" style="46" bestFit="1" customWidth="1"/>
    <col min="8981" max="8981" width="19.28515625" style="46" bestFit="1" customWidth="1"/>
    <col min="8982" max="8982" width="30.28515625" style="46" customWidth="1"/>
    <col min="8983" max="8994" width="4" style="46" customWidth="1"/>
    <col min="8995" max="8995" width="21" style="46" customWidth="1"/>
    <col min="8996" max="9172" width="11.42578125" style="46" customWidth="1"/>
    <col min="9173" max="9173" width="75" style="46" customWidth="1"/>
    <col min="9174" max="9174" width="0.140625" style="46" customWidth="1"/>
    <col min="9175" max="9228" width="55.42578125" style="46"/>
    <col min="9229" max="9229" width="48.140625" style="46" customWidth="1"/>
    <col min="9230" max="9230" width="20.42578125" style="46" bestFit="1" customWidth="1"/>
    <col min="9231" max="9231" width="31.28515625" style="46" bestFit="1" customWidth="1"/>
    <col min="9232" max="9232" width="21.7109375" style="46" bestFit="1" customWidth="1"/>
    <col min="9233" max="9233" width="37.140625" style="46" customWidth="1"/>
    <col min="9234" max="9234" width="19.28515625" style="46" customWidth="1"/>
    <col min="9235" max="9235" width="17.42578125" style="46" customWidth="1"/>
    <col min="9236" max="9236" width="27.7109375" style="46" bestFit="1" customWidth="1"/>
    <col min="9237" max="9237" width="19.28515625" style="46" bestFit="1" customWidth="1"/>
    <col min="9238" max="9238" width="30.28515625" style="46" customWidth="1"/>
    <col min="9239" max="9250" width="4" style="46" customWidth="1"/>
    <col min="9251" max="9251" width="21" style="46" customWidth="1"/>
    <col min="9252" max="9428" width="11.42578125" style="46" customWidth="1"/>
    <col min="9429" max="9429" width="75" style="46" customWidth="1"/>
    <col min="9430" max="9430" width="0.140625" style="46" customWidth="1"/>
    <col min="9431" max="9484" width="55.42578125" style="46"/>
    <col min="9485" max="9485" width="48.140625" style="46" customWidth="1"/>
    <col min="9486" max="9486" width="20.42578125" style="46" bestFit="1" customWidth="1"/>
    <col min="9487" max="9487" width="31.28515625" style="46" bestFit="1" customWidth="1"/>
    <col min="9488" max="9488" width="21.7109375" style="46" bestFit="1" customWidth="1"/>
    <col min="9489" max="9489" width="37.140625" style="46" customWidth="1"/>
    <col min="9490" max="9490" width="19.28515625" style="46" customWidth="1"/>
    <col min="9491" max="9491" width="17.42578125" style="46" customWidth="1"/>
    <col min="9492" max="9492" width="27.7109375" style="46" bestFit="1" customWidth="1"/>
    <col min="9493" max="9493" width="19.28515625" style="46" bestFit="1" customWidth="1"/>
    <col min="9494" max="9494" width="30.28515625" style="46" customWidth="1"/>
    <col min="9495" max="9506" width="4" style="46" customWidth="1"/>
    <col min="9507" max="9507" width="21" style="46" customWidth="1"/>
    <col min="9508" max="9684" width="11.42578125" style="46" customWidth="1"/>
    <col min="9685" max="9685" width="75" style="46" customWidth="1"/>
    <col min="9686" max="9686" width="0.140625" style="46" customWidth="1"/>
    <col min="9687" max="9740" width="55.42578125" style="46"/>
    <col min="9741" max="9741" width="48.140625" style="46" customWidth="1"/>
    <col min="9742" max="9742" width="20.42578125" style="46" bestFit="1" customWidth="1"/>
    <col min="9743" max="9743" width="31.28515625" style="46" bestFit="1" customWidth="1"/>
    <col min="9744" max="9744" width="21.7109375" style="46" bestFit="1" customWidth="1"/>
    <col min="9745" max="9745" width="37.140625" style="46" customWidth="1"/>
    <col min="9746" max="9746" width="19.28515625" style="46" customWidth="1"/>
    <col min="9747" max="9747" width="17.42578125" style="46" customWidth="1"/>
    <col min="9748" max="9748" width="27.7109375" style="46" bestFit="1" customWidth="1"/>
    <col min="9749" max="9749" width="19.28515625" style="46" bestFit="1" customWidth="1"/>
    <col min="9750" max="9750" width="30.28515625" style="46" customWidth="1"/>
    <col min="9751" max="9762" width="4" style="46" customWidth="1"/>
    <col min="9763" max="9763" width="21" style="46" customWidth="1"/>
    <col min="9764" max="9940" width="11.42578125" style="46" customWidth="1"/>
    <col min="9941" max="9941" width="75" style="46" customWidth="1"/>
    <col min="9942" max="9942" width="0.140625" style="46" customWidth="1"/>
    <col min="9943" max="9996" width="55.42578125" style="46"/>
    <col min="9997" max="9997" width="48.140625" style="46" customWidth="1"/>
    <col min="9998" max="9998" width="20.42578125" style="46" bestFit="1" customWidth="1"/>
    <col min="9999" max="9999" width="31.28515625" style="46" bestFit="1" customWidth="1"/>
    <col min="10000" max="10000" width="21.7109375" style="46" bestFit="1" customWidth="1"/>
    <col min="10001" max="10001" width="37.140625" style="46" customWidth="1"/>
    <col min="10002" max="10002" width="19.28515625" style="46" customWidth="1"/>
    <col min="10003" max="10003" width="17.42578125" style="46" customWidth="1"/>
    <col min="10004" max="10004" width="27.7109375" style="46" bestFit="1" customWidth="1"/>
    <col min="10005" max="10005" width="19.28515625" style="46" bestFit="1" customWidth="1"/>
    <col min="10006" max="10006" width="30.28515625" style="46" customWidth="1"/>
    <col min="10007" max="10018" width="4" style="46" customWidth="1"/>
    <col min="10019" max="10019" width="21" style="46" customWidth="1"/>
    <col min="10020" max="10196" width="11.42578125" style="46" customWidth="1"/>
    <col min="10197" max="10197" width="75" style="46" customWidth="1"/>
    <col min="10198" max="10198" width="0.140625" style="46" customWidth="1"/>
    <col min="10199" max="10252" width="55.42578125" style="46"/>
    <col min="10253" max="10253" width="48.140625" style="46" customWidth="1"/>
    <col min="10254" max="10254" width="20.42578125" style="46" bestFit="1" customWidth="1"/>
    <col min="10255" max="10255" width="31.28515625" style="46" bestFit="1" customWidth="1"/>
    <col min="10256" max="10256" width="21.7109375" style="46" bestFit="1" customWidth="1"/>
    <col min="10257" max="10257" width="37.140625" style="46" customWidth="1"/>
    <col min="10258" max="10258" width="19.28515625" style="46" customWidth="1"/>
    <col min="10259" max="10259" width="17.42578125" style="46" customWidth="1"/>
    <col min="10260" max="10260" width="27.7109375" style="46" bestFit="1" customWidth="1"/>
    <col min="10261" max="10261" width="19.28515625" style="46" bestFit="1" customWidth="1"/>
    <col min="10262" max="10262" width="30.28515625" style="46" customWidth="1"/>
    <col min="10263" max="10274" width="4" style="46" customWidth="1"/>
    <col min="10275" max="10275" width="21" style="46" customWidth="1"/>
    <col min="10276" max="10452" width="11.42578125" style="46" customWidth="1"/>
    <col min="10453" max="10453" width="75" style="46" customWidth="1"/>
    <col min="10454" max="10454" width="0.140625" style="46" customWidth="1"/>
    <col min="10455" max="10508" width="55.42578125" style="46"/>
    <col min="10509" max="10509" width="48.140625" style="46" customWidth="1"/>
    <col min="10510" max="10510" width="20.42578125" style="46" bestFit="1" customWidth="1"/>
    <col min="10511" max="10511" width="31.28515625" style="46" bestFit="1" customWidth="1"/>
    <col min="10512" max="10512" width="21.7109375" style="46" bestFit="1" customWidth="1"/>
    <col min="10513" max="10513" width="37.140625" style="46" customWidth="1"/>
    <col min="10514" max="10514" width="19.28515625" style="46" customWidth="1"/>
    <col min="10515" max="10515" width="17.42578125" style="46" customWidth="1"/>
    <col min="10516" max="10516" width="27.7109375" style="46" bestFit="1" customWidth="1"/>
    <col min="10517" max="10517" width="19.28515625" style="46" bestFit="1" customWidth="1"/>
    <col min="10518" max="10518" width="30.28515625" style="46" customWidth="1"/>
    <col min="10519" max="10530" width="4" style="46" customWidth="1"/>
    <col min="10531" max="10531" width="21" style="46" customWidth="1"/>
    <col min="10532" max="10708" width="11.42578125" style="46" customWidth="1"/>
    <col min="10709" max="10709" width="75" style="46" customWidth="1"/>
    <col min="10710" max="10710" width="0.140625" style="46" customWidth="1"/>
    <col min="10711" max="10764" width="55.42578125" style="46"/>
    <col min="10765" max="10765" width="48.140625" style="46" customWidth="1"/>
    <col min="10766" max="10766" width="20.42578125" style="46" bestFit="1" customWidth="1"/>
    <col min="10767" max="10767" width="31.28515625" style="46" bestFit="1" customWidth="1"/>
    <col min="10768" max="10768" width="21.7109375" style="46" bestFit="1" customWidth="1"/>
    <col min="10769" max="10769" width="37.140625" style="46" customWidth="1"/>
    <col min="10770" max="10770" width="19.28515625" style="46" customWidth="1"/>
    <col min="10771" max="10771" width="17.42578125" style="46" customWidth="1"/>
    <col min="10772" max="10772" width="27.7109375" style="46" bestFit="1" customWidth="1"/>
    <col min="10773" max="10773" width="19.28515625" style="46" bestFit="1" customWidth="1"/>
    <col min="10774" max="10774" width="30.28515625" style="46" customWidth="1"/>
    <col min="10775" max="10786" width="4" style="46" customWidth="1"/>
    <col min="10787" max="10787" width="21" style="46" customWidth="1"/>
    <col min="10788" max="10964" width="11.42578125" style="46" customWidth="1"/>
    <col min="10965" max="10965" width="75" style="46" customWidth="1"/>
    <col min="10966" max="10966" width="0.140625" style="46" customWidth="1"/>
    <col min="10967" max="11020" width="55.42578125" style="46"/>
    <col min="11021" max="11021" width="48.140625" style="46" customWidth="1"/>
    <col min="11022" max="11022" width="20.42578125" style="46" bestFit="1" customWidth="1"/>
    <col min="11023" max="11023" width="31.28515625" style="46" bestFit="1" customWidth="1"/>
    <col min="11024" max="11024" width="21.7109375" style="46" bestFit="1" customWidth="1"/>
    <col min="11025" max="11025" width="37.140625" style="46" customWidth="1"/>
    <col min="11026" max="11026" width="19.28515625" style="46" customWidth="1"/>
    <col min="11027" max="11027" width="17.42578125" style="46" customWidth="1"/>
    <col min="11028" max="11028" width="27.7109375" style="46" bestFit="1" customWidth="1"/>
    <col min="11029" max="11029" width="19.28515625" style="46" bestFit="1" customWidth="1"/>
    <col min="11030" max="11030" width="30.28515625" style="46" customWidth="1"/>
    <col min="11031" max="11042" width="4" style="46" customWidth="1"/>
    <col min="11043" max="11043" width="21" style="46" customWidth="1"/>
    <col min="11044" max="11220" width="11.42578125" style="46" customWidth="1"/>
    <col min="11221" max="11221" width="75" style="46" customWidth="1"/>
    <col min="11222" max="11222" width="0.140625" style="46" customWidth="1"/>
    <col min="11223" max="11276" width="55.42578125" style="46"/>
    <col min="11277" max="11277" width="48.140625" style="46" customWidth="1"/>
    <col min="11278" max="11278" width="20.42578125" style="46" bestFit="1" customWidth="1"/>
    <col min="11279" max="11279" width="31.28515625" style="46" bestFit="1" customWidth="1"/>
    <col min="11280" max="11280" width="21.7109375" style="46" bestFit="1" customWidth="1"/>
    <col min="11281" max="11281" width="37.140625" style="46" customWidth="1"/>
    <col min="11282" max="11282" width="19.28515625" style="46" customWidth="1"/>
    <col min="11283" max="11283" width="17.42578125" style="46" customWidth="1"/>
    <col min="11284" max="11284" width="27.7109375" style="46" bestFit="1" customWidth="1"/>
    <col min="11285" max="11285" width="19.28515625" style="46" bestFit="1" customWidth="1"/>
    <col min="11286" max="11286" width="30.28515625" style="46" customWidth="1"/>
    <col min="11287" max="11298" width="4" style="46" customWidth="1"/>
    <col min="11299" max="11299" width="21" style="46" customWidth="1"/>
    <col min="11300" max="11476" width="11.42578125" style="46" customWidth="1"/>
    <col min="11477" max="11477" width="75" style="46" customWidth="1"/>
    <col min="11478" max="11478" width="0.140625" style="46" customWidth="1"/>
    <col min="11479" max="11532" width="55.42578125" style="46"/>
    <col min="11533" max="11533" width="48.140625" style="46" customWidth="1"/>
    <col min="11534" max="11534" width="20.42578125" style="46" bestFit="1" customWidth="1"/>
    <col min="11535" max="11535" width="31.28515625" style="46" bestFit="1" customWidth="1"/>
    <col min="11536" max="11536" width="21.7109375" style="46" bestFit="1" customWidth="1"/>
    <col min="11537" max="11537" width="37.140625" style="46" customWidth="1"/>
    <col min="11538" max="11538" width="19.28515625" style="46" customWidth="1"/>
    <col min="11539" max="11539" width="17.42578125" style="46" customWidth="1"/>
    <col min="11540" max="11540" width="27.7109375" style="46" bestFit="1" customWidth="1"/>
    <col min="11541" max="11541" width="19.28515625" style="46" bestFit="1" customWidth="1"/>
    <col min="11542" max="11542" width="30.28515625" style="46" customWidth="1"/>
    <col min="11543" max="11554" width="4" style="46" customWidth="1"/>
    <col min="11555" max="11555" width="21" style="46" customWidth="1"/>
    <col min="11556" max="11732" width="11.42578125" style="46" customWidth="1"/>
    <col min="11733" max="11733" width="75" style="46" customWidth="1"/>
    <col min="11734" max="11734" width="0.140625" style="46" customWidth="1"/>
    <col min="11735" max="11788" width="55.42578125" style="46"/>
    <col min="11789" max="11789" width="48.140625" style="46" customWidth="1"/>
    <col min="11790" max="11790" width="20.42578125" style="46" bestFit="1" customWidth="1"/>
    <col min="11791" max="11791" width="31.28515625" style="46" bestFit="1" customWidth="1"/>
    <col min="11792" max="11792" width="21.7109375" style="46" bestFit="1" customWidth="1"/>
    <col min="11793" max="11793" width="37.140625" style="46" customWidth="1"/>
    <col min="11794" max="11794" width="19.28515625" style="46" customWidth="1"/>
    <col min="11795" max="11795" width="17.42578125" style="46" customWidth="1"/>
    <col min="11796" max="11796" width="27.7109375" style="46" bestFit="1" customWidth="1"/>
    <col min="11797" max="11797" width="19.28515625" style="46" bestFit="1" customWidth="1"/>
    <col min="11798" max="11798" width="30.28515625" style="46" customWidth="1"/>
    <col min="11799" max="11810" width="4" style="46" customWidth="1"/>
    <col min="11811" max="11811" width="21" style="46" customWidth="1"/>
    <col min="11812" max="11988" width="11.42578125" style="46" customWidth="1"/>
    <col min="11989" max="11989" width="75" style="46" customWidth="1"/>
    <col min="11990" max="11990" width="0.140625" style="46" customWidth="1"/>
    <col min="11991" max="12044" width="55.42578125" style="46"/>
    <col min="12045" max="12045" width="48.140625" style="46" customWidth="1"/>
    <col min="12046" max="12046" width="20.42578125" style="46" bestFit="1" customWidth="1"/>
    <col min="12047" max="12047" width="31.28515625" style="46" bestFit="1" customWidth="1"/>
    <col min="12048" max="12048" width="21.7109375" style="46" bestFit="1" customWidth="1"/>
    <col min="12049" max="12049" width="37.140625" style="46" customWidth="1"/>
    <col min="12050" max="12050" width="19.28515625" style="46" customWidth="1"/>
    <col min="12051" max="12051" width="17.42578125" style="46" customWidth="1"/>
    <col min="12052" max="12052" width="27.7109375" style="46" bestFit="1" customWidth="1"/>
    <col min="12053" max="12053" width="19.28515625" style="46" bestFit="1" customWidth="1"/>
    <col min="12054" max="12054" width="30.28515625" style="46" customWidth="1"/>
    <col min="12055" max="12066" width="4" style="46" customWidth="1"/>
    <col min="12067" max="12067" width="21" style="46" customWidth="1"/>
    <col min="12068" max="12244" width="11.42578125" style="46" customWidth="1"/>
    <col min="12245" max="12245" width="75" style="46" customWidth="1"/>
    <col min="12246" max="12246" width="0.140625" style="46" customWidth="1"/>
    <col min="12247" max="12300" width="55.42578125" style="46"/>
    <col min="12301" max="12301" width="48.140625" style="46" customWidth="1"/>
    <col min="12302" max="12302" width="20.42578125" style="46" bestFit="1" customWidth="1"/>
    <col min="12303" max="12303" width="31.28515625" style="46" bestFit="1" customWidth="1"/>
    <col min="12304" max="12304" width="21.7109375" style="46" bestFit="1" customWidth="1"/>
    <col min="12305" max="12305" width="37.140625" style="46" customWidth="1"/>
    <col min="12306" max="12306" width="19.28515625" style="46" customWidth="1"/>
    <col min="12307" max="12307" width="17.42578125" style="46" customWidth="1"/>
    <col min="12308" max="12308" width="27.7109375" style="46" bestFit="1" customWidth="1"/>
    <col min="12309" max="12309" width="19.28515625" style="46" bestFit="1" customWidth="1"/>
    <col min="12310" max="12310" width="30.28515625" style="46" customWidth="1"/>
    <col min="12311" max="12322" width="4" style="46" customWidth="1"/>
    <col min="12323" max="12323" width="21" style="46" customWidth="1"/>
    <col min="12324" max="12500" width="11.42578125" style="46" customWidth="1"/>
    <col min="12501" max="12501" width="75" style="46" customWidth="1"/>
    <col min="12502" max="12502" width="0.140625" style="46" customWidth="1"/>
    <col min="12503" max="12556" width="55.42578125" style="46"/>
    <col min="12557" max="12557" width="48.140625" style="46" customWidth="1"/>
    <col min="12558" max="12558" width="20.42578125" style="46" bestFit="1" customWidth="1"/>
    <col min="12559" max="12559" width="31.28515625" style="46" bestFit="1" customWidth="1"/>
    <col min="12560" max="12560" width="21.7109375" style="46" bestFit="1" customWidth="1"/>
    <col min="12561" max="12561" width="37.140625" style="46" customWidth="1"/>
    <col min="12562" max="12562" width="19.28515625" style="46" customWidth="1"/>
    <col min="12563" max="12563" width="17.42578125" style="46" customWidth="1"/>
    <col min="12564" max="12564" width="27.7109375" style="46" bestFit="1" customWidth="1"/>
    <col min="12565" max="12565" width="19.28515625" style="46" bestFit="1" customWidth="1"/>
    <col min="12566" max="12566" width="30.28515625" style="46" customWidth="1"/>
    <col min="12567" max="12578" width="4" style="46" customWidth="1"/>
    <col min="12579" max="12579" width="21" style="46" customWidth="1"/>
    <col min="12580" max="12756" width="11.42578125" style="46" customWidth="1"/>
    <col min="12757" max="12757" width="75" style="46" customWidth="1"/>
    <col min="12758" max="12758" width="0.140625" style="46" customWidth="1"/>
    <col min="12759" max="12812" width="55.42578125" style="46"/>
    <col min="12813" max="12813" width="48.140625" style="46" customWidth="1"/>
    <col min="12814" max="12814" width="20.42578125" style="46" bestFit="1" customWidth="1"/>
    <col min="12815" max="12815" width="31.28515625" style="46" bestFit="1" customWidth="1"/>
    <col min="12816" max="12816" width="21.7109375" style="46" bestFit="1" customWidth="1"/>
    <col min="12817" max="12817" width="37.140625" style="46" customWidth="1"/>
    <col min="12818" max="12818" width="19.28515625" style="46" customWidth="1"/>
    <col min="12819" max="12819" width="17.42578125" style="46" customWidth="1"/>
    <col min="12820" max="12820" width="27.7109375" style="46" bestFit="1" customWidth="1"/>
    <col min="12821" max="12821" width="19.28515625" style="46" bestFit="1" customWidth="1"/>
    <col min="12822" max="12822" width="30.28515625" style="46" customWidth="1"/>
    <col min="12823" max="12834" width="4" style="46" customWidth="1"/>
    <col min="12835" max="12835" width="21" style="46" customWidth="1"/>
    <col min="12836" max="13012" width="11.42578125" style="46" customWidth="1"/>
    <col min="13013" max="13013" width="75" style="46" customWidth="1"/>
    <col min="13014" max="13014" width="0.140625" style="46" customWidth="1"/>
    <col min="13015" max="13068" width="55.42578125" style="46"/>
    <col min="13069" max="13069" width="48.140625" style="46" customWidth="1"/>
    <col min="13070" max="13070" width="20.42578125" style="46" bestFit="1" customWidth="1"/>
    <col min="13071" max="13071" width="31.28515625" style="46" bestFit="1" customWidth="1"/>
    <col min="13072" max="13072" width="21.7109375" style="46" bestFit="1" customWidth="1"/>
    <col min="13073" max="13073" width="37.140625" style="46" customWidth="1"/>
    <col min="13074" max="13074" width="19.28515625" style="46" customWidth="1"/>
    <col min="13075" max="13075" width="17.42578125" style="46" customWidth="1"/>
    <col min="13076" max="13076" width="27.7109375" style="46" bestFit="1" customWidth="1"/>
    <col min="13077" max="13077" width="19.28515625" style="46" bestFit="1" customWidth="1"/>
    <col min="13078" max="13078" width="30.28515625" style="46" customWidth="1"/>
    <col min="13079" max="13090" width="4" style="46" customWidth="1"/>
    <col min="13091" max="13091" width="21" style="46" customWidth="1"/>
    <col min="13092" max="13268" width="11.42578125" style="46" customWidth="1"/>
    <col min="13269" max="13269" width="75" style="46" customWidth="1"/>
    <col min="13270" max="13270" width="0.140625" style="46" customWidth="1"/>
    <col min="13271" max="13324" width="55.42578125" style="46"/>
    <col min="13325" max="13325" width="48.140625" style="46" customWidth="1"/>
    <col min="13326" max="13326" width="20.42578125" style="46" bestFit="1" customWidth="1"/>
    <col min="13327" max="13327" width="31.28515625" style="46" bestFit="1" customWidth="1"/>
    <col min="13328" max="13328" width="21.7109375" style="46" bestFit="1" customWidth="1"/>
    <col min="13329" max="13329" width="37.140625" style="46" customWidth="1"/>
    <col min="13330" max="13330" width="19.28515625" style="46" customWidth="1"/>
    <col min="13331" max="13331" width="17.42578125" style="46" customWidth="1"/>
    <col min="13332" max="13332" width="27.7109375" style="46" bestFit="1" customWidth="1"/>
    <col min="13333" max="13333" width="19.28515625" style="46" bestFit="1" customWidth="1"/>
    <col min="13334" max="13334" width="30.28515625" style="46" customWidth="1"/>
    <col min="13335" max="13346" width="4" style="46" customWidth="1"/>
    <col min="13347" max="13347" width="21" style="46" customWidth="1"/>
    <col min="13348" max="13524" width="11.42578125" style="46" customWidth="1"/>
    <col min="13525" max="13525" width="75" style="46" customWidth="1"/>
    <col min="13526" max="13526" width="0.140625" style="46" customWidth="1"/>
    <col min="13527" max="13580" width="55.42578125" style="46"/>
    <col min="13581" max="13581" width="48.140625" style="46" customWidth="1"/>
    <col min="13582" max="13582" width="20.42578125" style="46" bestFit="1" customWidth="1"/>
    <col min="13583" max="13583" width="31.28515625" style="46" bestFit="1" customWidth="1"/>
    <col min="13584" max="13584" width="21.7109375" style="46" bestFit="1" customWidth="1"/>
    <col min="13585" max="13585" width="37.140625" style="46" customWidth="1"/>
    <col min="13586" max="13586" width="19.28515625" style="46" customWidth="1"/>
    <col min="13587" max="13587" width="17.42578125" style="46" customWidth="1"/>
    <col min="13588" max="13588" width="27.7109375" style="46" bestFit="1" customWidth="1"/>
    <col min="13589" max="13589" width="19.28515625" style="46" bestFit="1" customWidth="1"/>
    <col min="13590" max="13590" width="30.28515625" style="46" customWidth="1"/>
    <col min="13591" max="13602" width="4" style="46" customWidth="1"/>
    <col min="13603" max="13603" width="21" style="46" customWidth="1"/>
    <col min="13604" max="13780" width="11.42578125" style="46" customWidth="1"/>
    <col min="13781" max="13781" width="75" style="46" customWidth="1"/>
    <col min="13782" max="13782" width="0.140625" style="46" customWidth="1"/>
    <col min="13783" max="13836" width="55.42578125" style="46"/>
    <col min="13837" max="13837" width="48.140625" style="46" customWidth="1"/>
    <col min="13838" max="13838" width="20.42578125" style="46" bestFit="1" customWidth="1"/>
    <col min="13839" max="13839" width="31.28515625" style="46" bestFit="1" customWidth="1"/>
    <col min="13840" max="13840" width="21.7109375" style="46" bestFit="1" customWidth="1"/>
    <col min="13841" max="13841" width="37.140625" style="46" customWidth="1"/>
    <col min="13842" max="13842" width="19.28515625" style="46" customWidth="1"/>
    <col min="13843" max="13843" width="17.42578125" style="46" customWidth="1"/>
    <col min="13844" max="13844" width="27.7109375" style="46" bestFit="1" customWidth="1"/>
    <col min="13845" max="13845" width="19.28515625" style="46" bestFit="1" customWidth="1"/>
    <col min="13846" max="13846" width="30.28515625" style="46" customWidth="1"/>
    <col min="13847" max="13858" width="4" style="46" customWidth="1"/>
    <col min="13859" max="13859" width="21" style="46" customWidth="1"/>
    <col min="13860" max="14036" width="11.42578125" style="46" customWidth="1"/>
    <col min="14037" max="14037" width="75" style="46" customWidth="1"/>
    <col min="14038" max="14038" width="0.140625" style="46" customWidth="1"/>
    <col min="14039" max="14092" width="55.42578125" style="46"/>
    <col min="14093" max="14093" width="48.140625" style="46" customWidth="1"/>
    <col min="14094" max="14094" width="20.42578125" style="46" bestFit="1" customWidth="1"/>
    <col min="14095" max="14095" width="31.28515625" style="46" bestFit="1" customWidth="1"/>
    <col min="14096" max="14096" width="21.7109375" style="46" bestFit="1" customWidth="1"/>
    <col min="14097" max="14097" width="37.140625" style="46" customWidth="1"/>
    <col min="14098" max="14098" width="19.28515625" style="46" customWidth="1"/>
    <col min="14099" max="14099" width="17.42578125" style="46" customWidth="1"/>
    <col min="14100" max="14100" width="27.7109375" style="46" bestFit="1" customWidth="1"/>
    <col min="14101" max="14101" width="19.28515625" style="46" bestFit="1" customWidth="1"/>
    <col min="14102" max="14102" width="30.28515625" style="46" customWidth="1"/>
    <col min="14103" max="14114" width="4" style="46" customWidth="1"/>
    <col min="14115" max="14115" width="21" style="46" customWidth="1"/>
    <col min="14116" max="14292" width="11.42578125" style="46" customWidth="1"/>
    <col min="14293" max="14293" width="75" style="46" customWidth="1"/>
    <col min="14294" max="14294" width="0.140625" style="46" customWidth="1"/>
    <col min="14295" max="14348" width="55.42578125" style="46"/>
    <col min="14349" max="14349" width="48.140625" style="46" customWidth="1"/>
    <col min="14350" max="14350" width="20.42578125" style="46" bestFit="1" customWidth="1"/>
    <col min="14351" max="14351" width="31.28515625" style="46" bestFit="1" customWidth="1"/>
    <col min="14352" max="14352" width="21.7109375" style="46" bestFit="1" customWidth="1"/>
    <col min="14353" max="14353" width="37.140625" style="46" customWidth="1"/>
    <col min="14354" max="14354" width="19.28515625" style="46" customWidth="1"/>
    <col min="14355" max="14355" width="17.42578125" style="46" customWidth="1"/>
    <col min="14356" max="14356" width="27.7109375" style="46" bestFit="1" customWidth="1"/>
    <col min="14357" max="14357" width="19.28515625" style="46" bestFit="1" customWidth="1"/>
    <col min="14358" max="14358" width="30.28515625" style="46" customWidth="1"/>
    <col min="14359" max="14370" width="4" style="46" customWidth="1"/>
    <col min="14371" max="14371" width="21" style="46" customWidth="1"/>
    <col min="14372" max="14548" width="11.42578125" style="46" customWidth="1"/>
    <col min="14549" max="14549" width="75" style="46" customWidth="1"/>
    <col min="14550" max="14550" width="0.140625" style="46" customWidth="1"/>
    <col min="14551" max="14604" width="55.42578125" style="46"/>
    <col min="14605" max="14605" width="48.140625" style="46" customWidth="1"/>
    <col min="14606" max="14606" width="20.42578125" style="46" bestFit="1" customWidth="1"/>
    <col min="14607" max="14607" width="31.28515625" style="46" bestFit="1" customWidth="1"/>
    <col min="14608" max="14608" width="21.7109375" style="46" bestFit="1" customWidth="1"/>
    <col min="14609" max="14609" width="37.140625" style="46" customWidth="1"/>
    <col min="14610" max="14610" width="19.28515625" style="46" customWidth="1"/>
    <col min="14611" max="14611" width="17.42578125" style="46" customWidth="1"/>
    <col min="14612" max="14612" width="27.7109375" style="46" bestFit="1" customWidth="1"/>
    <col min="14613" max="14613" width="19.28515625" style="46" bestFit="1" customWidth="1"/>
    <col min="14614" max="14614" width="30.28515625" style="46" customWidth="1"/>
    <col min="14615" max="14626" width="4" style="46" customWidth="1"/>
    <col min="14627" max="14627" width="21" style="46" customWidth="1"/>
    <col min="14628" max="14804" width="11.42578125" style="46" customWidth="1"/>
    <col min="14805" max="14805" width="75" style="46" customWidth="1"/>
    <col min="14806" max="14806" width="0.140625" style="46" customWidth="1"/>
    <col min="14807" max="14860" width="55.42578125" style="46"/>
    <col min="14861" max="14861" width="48.140625" style="46" customWidth="1"/>
    <col min="14862" max="14862" width="20.42578125" style="46" bestFit="1" customWidth="1"/>
    <col min="14863" max="14863" width="31.28515625" style="46" bestFit="1" customWidth="1"/>
    <col min="14864" max="14864" width="21.7109375" style="46" bestFit="1" customWidth="1"/>
    <col min="14865" max="14865" width="37.140625" style="46" customWidth="1"/>
    <col min="14866" max="14866" width="19.28515625" style="46" customWidth="1"/>
    <col min="14867" max="14867" width="17.42578125" style="46" customWidth="1"/>
    <col min="14868" max="14868" width="27.7109375" style="46" bestFit="1" customWidth="1"/>
    <col min="14869" max="14869" width="19.28515625" style="46" bestFit="1" customWidth="1"/>
    <col min="14870" max="14870" width="30.28515625" style="46" customWidth="1"/>
    <col min="14871" max="14882" width="4" style="46" customWidth="1"/>
    <col min="14883" max="14883" width="21" style="46" customWidth="1"/>
    <col min="14884" max="15060" width="11.42578125" style="46" customWidth="1"/>
    <col min="15061" max="15061" width="75" style="46" customWidth="1"/>
    <col min="15062" max="15062" width="0.140625" style="46" customWidth="1"/>
    <col min="15063" max="15116" width="55.42578125" style="46"/>
    <col min="15117" max="15117" width="48.140625" style="46" customWidth="1"/>
    <col min="15118" max="15118" width="20.42578125" style="46" bestFit="1" customWidth="1"/>
    <col min="15119" max="15119" width="31.28515625" style="46" bestFit="1" customWidth="1"/>
    <col min="15120" max="15120" width="21.7109375" style="46" bestFit="1" customWidth="1"/>
    <col min="15121" max="15121" width="37.140625" style="46" customWidth="1"/>
    <col min="15122" max="15122" width="19.28515625" style="46" customWidth="1"/>
    <col min="15123" max="15123" width="17.42578125" style="46" customWidth="1"/>
    <col min="15124" max="15124" width="27.7109375" style="46" bestFit="1" customWidth="1"/>
    <col min="15125" max="15125" width="19.28515625" style="46" bestFit="1" customWidth="1"/>
    <col min="15126" max="15126" width="30.28515625" style="46" customWidth="1"/>
    <col min="15127" max="15138" width="4" style="46" customWidth="1"/>
    <col min="15139" max="15139" width="21" style="46" customWidth="1"/>
    <col min="15140" max="15316" width="11.42578125" style="46" customWidth="1"/>
    <col min="15317" max="15317" width="75" style="46" customWidth="1"/>
    <col min="15318" max="15318" width="0.140625" style="46" customWidth="1"/>
    <col min="15319" max="15372" width="55.42578125" style="46"/>
    <col min="15373" max="15373" width="48.140625" style="46" customWidth="1"/>
    <col min="15374" max="15374" width="20.42578125" style="46" bestFit="1" customWidth="1"/>
    <col min="15375" max="15375" width="31.28515625" style="46" bestFit="1" customWidth="1"/>
    <col min="15376" max="15376" width="21.7109375" style="46" bestFit="1" customWidth="1"/>
    <col min="15377" max="15377" width="37.140625" style="46" customWidth="1"/>
    <col min="15378" max="15378" width="19.28515625" style="46" customWidth="1"/>
    <col min="15379" max="15379" width="17.42578125" style="46" customWidth="1"/>
    <col min="15380" max="15380" width="27.7109375" style="46" bestFit="1" customWidth="1"/>
    <col min="15381" max="15381" width="19.28515625" style="46" bestFit="1" customWidth="1"/>
    <col min="15382" max="15382" width="30.28515625" style="46" customWidth="1"/>
    <col min="15383" max="15394" width="4" style="46" customWidth="1"/>
    <col min="15395" max="15395" width="21" style="46" customWidth="1"/>
    <col min="15396" max="15572" width="11.42578125" style="46" customWidth="1"/>
    <col min="15573" max="15573" width="75" style="46" customWidth="1"/>
    <col min="15574" max="15574" width="0.140625" style="46" customWidth="1"/>
    <col min="15575" max="15628" width="55.42578125" style="46"/>
    <col min="15629" max="15629" width="48.140625" style="46" customWidth="1"/>
    <col min="15630" max="15630" width="20.42578125" style="46" bestFit="1" customWidth="1"/>
    <col min="15631" max="15631" width="31.28515625" style="46" bestFit="1" customWidth="1"/>
    <col min="15632" max="15632" width="21.7109375" style="46" bestFit="1" customWidth="1"/>
    <col min="15633" max="15633" width="37.140625" style="46" customWidth="1"/>
    <col min="15634" max="15634" width="19.28515625" style="46" customWidth="1"/>
    <col min="15635" max="15635" width="17.42578125" style="46" customWidth="1"/>
    <col min="15636" max="15636" width="27.7109375" style="46" bestFit="1" customWidth="1"/>
    <col min="15637" max="15637" width="19.28515625" style="46" bestFit="1" customWidth="1"/>
    <col min="15638" max="15638" width="30.28515625" style="46" customWidth="1"/>
    <col min="15639" max="15650" width="4" style="46" customWidth="1"/>
    <col min="15651" max="15651" width="21" style="46" customWidth="1"/>
    <col min="15652" max="15828" width="11.42578125" style="46" customWidth="1"/>
    <col min="15829" max="15829" width="75" style="46" customWidth="1"/>
    <col min="15830" max="15830" width="0.140625" style="46" customWidth="1"/>
    <col min="15831" max="15884" width="55.42578125" style="46"/>
    <col min="15885" max="15885" width="48.140625" style="46" customWidth="1"/>
    <col min="15886" max="15886" width="20.42578125" style="46" bestFit="1" customWidth="1"/>
    <col min="15887" max="15887" width="31.28515625" style="46" bestFit="1" customWidth="1"/>
    <col min="15888" max="15888" width="21.7109375" style="46" bestFit="1" customWidth="1"/>
    <col min="15889" max="15889" width="37.140625" style="46" customWidth="1"/>
    <col min="15890" max="15890" width="19.28515625" style="46" customWidth="1"/>
    <col min="15891" max="15891" width="17.42578125" style="46" customWidth="1"/>
    <col min="15892" max="15892" width="27.7109375" style="46" bestFit="1" customWidth="1"/>
    <col min="15893" max="15893" width="19.28515625" style="46" bestFit="1" customWidth="1"/>
    <col min="15894" max="15894" width="30.28515625" style="46" customWidth="1"/>
    <col min="15895" max="15906" width="4" style="46" customWidth="1"/>
    <col min="15907" max="15907" width="21" style="46" customWidth="1"/>
    <col min="15908" max="16084" width="11.42578125" style="46" customWidth="1"/>
    <col min="16085" max="16085" width="75" style="46" customWidth="1"/>
    <col min="16086" max="16086" width="0.140625" style="46" customWidth="1"/>
    <col min="16087" max="16140" width="55.42578125" style="46"/>
    <col min="16141" max="16141" width="48.140625" style="46" customWidth="1"/>
    <col min="16142" max="16142" width="20.42578125" style="46" bestFit="1" customWidth="1"/>
    <col min="16143" max="16143" width="31.28515625" style="46" bestFit="1" customWidth="1"/>
    <col min="16144" max="16144" width="21.7109375" style="46" bestFit="1" customWidth="1"/>
    <col min="16145" max="16145" width="37.140625" style="46" customWidth="1"/>
    <col min="16146" max="16146" width="19.28515625" style="46" customWidth="1"/>
    <col min="16147" max="16147" width="17.42578125" style="46" customWidth="1"/>
    <col min="16148" max="16148" width="27.7109375" style="46" bestFit="1" customWidth="1"/>
    <col min="16149" max="16149" width="19.28515625" style="46" bestFit="1" customWidth="1"/>
    <col min="16150" max="16150" width="30.28515625" style="46" customWidth="1"/>
    <col min="16151" max="16162" width="4" style="46" customWidth="1"/>
    <col min="16163" max="16163" width="21" style="46" customWidth="1"/>
    <col min="16164" max="16340" width="11.42578125" style="46" customWidth="1"/>
    <col min="16341" max="16341" width="75" style="46" customWidth="1"/>
    <col min="16342" max="16342" width="0.140625" style="46" customWidth="1"/>
    <col min="16343" max="16384" width="55.42578125" style="46"/>
  </cols>
  <sheetData>
    <row r="1" spans="1:236" s="42" customFormat="1" ht="30" hidden="1" customHeight="1">
      <c r="A1" s="326"/>
      <c r="B1" s="326"/>
      <c r="C1" s="327"/>
      <c r="J1" s="328"/>
      <c r="K1" s="328"/>
      <c r="L1" s="328"/>
      <c r="M1" s="328"/>
      <c r="N1" s="328"/>
      <c r="O1" s="328"/>
      <c r="P1" s="328"/>
      <c r="Q1" s="328"/>
      <c r="R1" s="328"/>
      <c r="S1" s="328"/>
      <c r="T1" s="328"/>
      <c r="U1" s="328"/>
      <c r="HE1" s="42" t="s">
        <v>0</v>
      </c>
    </row>
    <row r="2" spans="1:236" s="42" customFormat="1" ht="30" hidden="1" customHeight="1">
      <c r="A2" s="326"/>
      <c r="B2" s="326"/>
      <c r="C2" s="327"/>
      <c r="J2" s="328"/>
      <c r="K2" s="328"/>
      <c r="L2" s="328"/>
      <c r="M2" s="328"/>
      <c r="N2" s="328"/>
      <c r="O2" s="328"/>
      <c r="P2" s="328"/>
      <c r="Q2" s="328"/>
      <c r="R2" s="328"/>
      <c r="S2" s="328"/>
      <c r="T2" s="328"/>
      <c r="U2" s="328"/>
      <c r="HE2" s="43" t="s">
        <v>1</v>
      </c>
    </row>
    <row r="3" spans="1:236" s="42" customFormat="1" ht="30" hidden="1" customHeight="1">
      <c r="A3" s="326"/>
      <c r="B3" s="326"/>
      <c r="C3" s="327"/>
      <c r="J3" s="328"/>
      <c r="K3" s="328"/>
      <c r="L3" s="328"/>
      <c r="M3" s="328"/>
      <c r="N3" s="328"/>
      <c r="O3" s="328"/>
      <c r="P3" s="328"/>
      <c r="Q3" s="328"/>
      <c r="R3" s="328"/>
      <c r="S3" s="328"/>
      <c r="T3" s="328"/>
      <c r="U3" s="328"/>
      <c r="HE3" s="43" t="s">
        <v>2</v>
      </c>
    </row>
    <row r="4" spans="1:236" s="42" customFormat="1" hidden="1">
      <c r="A4" s="326"/>
      <c r="B4" s="326"/>
      <c r="C4" s="327"/>
      <c r="J4" s="328"/>
      <c r="K4" s="328"/>
      <c r="L4" s="328"/>
      <c r="M4" s="328"/>
      <c r="N4" s="328"/>
      <c r="O4" s="328"/>
      <c r="P4" s="328"/>
      <c r="Q4" s="328"/>
      <c r="R4" s="328"/>
      <c r="S4" s="328"/>
      <c r="T4" s="328"/>
      <c r="U4" s="328"/>
      <c r="HE4" s="43" t="s">
        <v>3</v>
      </c>
    </row>
    <row r="5" spans="1:236" s="42" customFormat="1" ht="39.75" hidden="1" customHeight="1">
      <c r="A5" s="326"/>
      <c r="B5" s="326"/>
      <c r="C5" s="327"/>
      <c r="J5" s="328"/>
      <c r="K5" s="328"/>
      <c r="L5" s="328"/>
      <c r="M5" s="328"/>
      <c r="N5" s="328"/>
      <c r="O5" s="328"/>
      <c r="P5" s="328"/>
      <c r="Q5" s="328"/>
      <c r="R5" s="328"/>
      <c r="S5" s="328"/>
      <c r="T5" s="328"/>
      <c r="U5" s="328"/>
      <c r="HE5" s="43" t="s">
        <v>5</v>
      </c>
    </row>
    <row r="6" spans="1:236" s="42" customFormat="1" ht="39.75" hidden="1" customHeight="1">
      <c r="A6" s="326"/>
      <c r="B6" s="326"/>
      <c r="C6" s="327"/>
      <c r="J6" s="328"/>
      <c r="K6" s="328"/>
      <c r="L6" s="328"/>
      <c r="M6" s="328"/>
      <c r="N6" s="328"/>
      <c r="O6" s="328"/>
      <c r="P6" s="328"/>
      <c r="Q6" s="328"/>
      <c r="R6" s="328"/>
      <c r="S6" s="328"/>
      <c r="T6" s="328"/>
      <c r="U6" s="328"/>
      <c r="HE6" s="43" t="s">
        <v>7</v>
      </c>
    </row>
    <row r="7" spans="1:236" s="42" customFormat="1" hidden="1">
      <c r="A7" s="326"/>
      <c r="B7" s="326"/>
      <c r="C7" s="327"/>
      <c r="J7" s="328"/>
      <c r="K7" s="328"/>
      <c r="L7" s="328"/>
      <c r="M7" s="328"/>
      <c r="N7" s="328"/>
      <c r="O7" s="328"/>
      <c r="P7" s="328"/>
      <c r="Q7" s="328"/>
      <c r="R7" s="328"/>
      <c r="S7" s="328"/>
      <c r="T7" s="328"/>
      <c r="U7" s="328"/>
      <c r="HE7" s="43" t="s">
        <v>8</v>
      </c>
    </row>
    <row r="8" spans="1:236" s="329" customFormat="1" ht="59.25" customHeight="1">
      <c r="A8" s="438" t="s">
        <v>552</v>
      </c>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row>
    <row r="9" spans="1:236" s="42" customFormat="1" ht="18" customHeight="1">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HE9" s="43"/>
    </row>
    <row r="10" spans="1:236" ht="63" customHeight="1">
      <c r="A10" s="439" t="s">
        <v>9</v>
      </c>
      <c r="B10" s="253" t="s">
        <v>736</v>
      </c>
      <c r="C10" s="381" t="s">
        <v>10</v>
      </c>
      <c r="D10" s="381" t="s">
        <v>11</v>
      </c>
      <c r="E10" s="381" t="s">
        <v>12</v>
      </c>
      <c r="F10" s="381" t="s">
        <v>13</v>
      </c>
      <c r="G10" s="381" t="s">
        <v>14</v>
      </c>
      <c r="H10" s="381" t="s">
        <v>505</v>
      </c>
      <c r="I10" s="381" t="s">
        <v>16</v>
      </c>
      <c r="J10" s="440" t="s">
        <v>749</v>
      </c>
      <c r="K10" s="253" t="s">
        <v>737</v>
      </c>
      <c r="L10" s="253" t="s">
        <v>738</v>
      </c>
      <c r="M10" s="253" t="s">
        <v>739</v>
      </c>
      <c r="N10" s="253" t="s">
        <v>740</v>
      </c>
      <c r="O10" s="253" t="s">
        <v>741</v>
      </c>
      <c r="P10" s="253" t="s">
        <v>742</v>
      </c>
      <c r="Q10" s="253" t="s">
        <v>743</v>
      </c>
      <c r="R10" s="253" t="s">
        <v>744</v>
      </c>
      <c r="S10" s="253" t="s">
        <v>745</v>
      </c>
      <c r="T10" s="253" t="s">
        <v>746</v>
      </c>
      <c r="U10" s="253" t="s">
        <v>747</v>
      </c>
      <c r="V10" s="156" t="s">
        <v>17</v>
      </c>
      <c r="W10" s="381" t="s">
        <v>18</v>
      </c>
      <c r="X10" s="381"/>
      <c r="Y10" s="381"/>
      <c r="Z10" s="381"/>
      <c r="AA10" s="381"/>
      <c r="AB10" s="381"/>
      <c r="AC10" s="381"/>
      <c r="AD10" s="381"/>
      <c r="AE10" s="381"/>
      <c r="AF10" s="381"/>
      <c r="AG10" s="381"/>
      <c r="AH10" s="381"/>
      <c r="AI10" s="330" t="s">
        <v>19</v>
      </c>
      <c r="HE10" s="43" t="s">
        <v>20</v>
      </c>
    </row>
    <row r="11" spans="1:236" ht="12.75" customHeight="1">
      <c r="A11" s="439"/>
      <c r="B11" s="345"/>
      <c r="C11" s="381"/>
      <c r="D11" s="381"/>
      <c r="E11" s="381"/>
      <c r="F11" s="381"/>
      <c r="G11" s="381"/>
      <c r="H11" s="381"/>
      <c r="I11" s="381"/>
      <c r="J11" s="440"/>
      <c r="K11" s="331"/>
      <c r="L11" s="331"/>
      <c r="M11" s="331"/>
      <c r="N11" s="331"/>
      <c r="O11" s="331"/>
      <c r="P11" s="331"/>
      <c r="Q11" s="331"/>
      <c r="R11" s="331"/>
      <c r="S11" s="331"/>
      <c r="T11" s="331"/>
      <c r="U11" s="331"/>
      <c r="V11" s="253"/>
      <c r="W11" s="332" t="s">
        <v>21</v>
      </c>
      <c r="X11" s="333" t="s">
        <v>22</v>
      </c>
      <c r="Y11" s="333" t="s">
        <v>23</v>
      </c>
      <c r="Z11" s="332" t="s">
        <v>24</v>
      </c>
      <c r="AA11" s="332" t="s">
        <v>23</v>
      </c>
      <c r="AB11" s="332" t="s">
        <v>25</v>
      </c>
      <c r="AC11" s="332" t="s">
        <v>25</v>
      </c>
      <c r="AD11" s="332" t="s">
        <v>24</v>
      </c>
      <c r="AE11" s="332" t="s">
        <v>26</v>
      </c>
      <c r="AF11" s="332" t="s">
        <v>27</v>
      </c>
      <c r="AG11" s="332" t="s">
        <v>28</v>
      </c>
      <c r="AH11" s="332" t="s">
        <v>29</v>
      </c>
      <c r="AI11" s="330"/>
      <c r="HE11" s="43" t="s">
        <v>30</v>
      </c>
    </row>
    <row r="12" spans="1:236" s="340" customFormat="1" ht="30">
      <c r="A12" s="325" t="s">
        <v>506</v>
      </c>
      <c r="B12" s="325"/>
      <c r="C12" s="334" t="s">
        <v>216</v>
      </c>
      <c r="D12" s="325" t="s">
        <v>217</v>
      </c>
      <c r="E12" s="254" t="s">
        <v>218</v>
      </c>
      <c r="F12" s="325" t="s">
        <v>219</v>
      </c>
      <c r="G12" s="335">
        <v>44927</v>
      </c>
      <c r="H12" s="336">
        <v>2</v>
      </c>
      <c r="I12" s="337" t="s">
        <v>507</v>
      </c>
      <c r="J12" s="338">
        <v>4620000</v>
      </c>
      <c r="K12" s="338"/>
      <c r="L12" s="338"/>
      <c r="M12" s="338"/>
      <c r="N12" s="338"/>
      <c r="O12" s="338"/>
      <c r="P12" s="338"/>
      <c r="Q12" s="338"/>
      <c r="R12" s="338"/>
      <c r="S12" s="338"/>
      <c r="T12" s="338"/>
      <c r="U12" s="338"/>
      <c r="V12" s="339" t="s">
        <v>508</v>
      </c>
      <c r="W12" s="339"/>
      <c r="X12" s="339"/>
      <c r="Y12" s="339"/>
      <c r="Z12" s="339"/>
      <c r="AA12" s="339"/>
      <c r="AB12" s="339"/>
      <c r="AC12" s="339"/>
      <c r="AD12" s="339"/>
      <c r="AE12" s="339"/>
      <c r="AF12" s="339"/>
      <c r="AG12" s="339"/>
      <c r="AH12" s="339"/>
      <c r="AI12" s="339"/>
      <c r="HE12" s="341" t="s">
        <v>509</v>
      </c>
    </row>
    <row r="13" spans="1:236" ht="60">
      <c r="A13" s="325" t="s">
        <v>510</v>
      </c>
      <c r="B13" s="325"/>
      <c r="C13" s="334" t="s">
        <v>172</v>
      </c>
      <c r="D13" s="325" t="s">
        <v>511</v>
      </c>
      <c r="E13" s="254" t="s">
        <v>512</v>
      </c>
      <c r="F13" s="325" t="s">
        <v>513</v>
      </c>
      <c r="G13" s="335">
        <v>44927</v>
      </c>
      <c r="H13" s="336">
        <v>2</v>
      </c>
      <c r="I13" s="337" t="s">
        <v>507</v>
      </c>
      <c r="J13" s="338">
        <v>15311016</v>
      </c>
      <c r="K13" s="338"/>
      <c r="L13" s="338"/>
      <c r="M13" s="338"/>
      <c r="N13" s="338"/>
      <c r="O13" s="338"/>
      <c r="P13" s="338"/>
      <c r="Q13" s="338"/>
      <c r="R13" s="338"/>
      <c r="S13" s="338"/>
      <c r="T13" s="338"/>
      <c r="U13" s="338"/>
      <c r="V13" s="339" t="s">
        <v>508</v>
      </c>
      <c r="W13" s="339"/>
      <c r="X13" s="339"/>
      <c r="Y13" s="339"/>
      <c r="Z13" s="339"/>
      <c r="AA13" s="339"/>
      <c r="AB13" s="339"/>
      <c r="AC13" s="339"/>
      <c r="AD13" s="339"/>
      <c r="AE13" s="339"/>
      <c r="AF13" s="339"/>
      <c r="AG13" s="339"/>
      <c r="AH13" s="339"/>
      <c r="AI13" s="339"/>
      <c r="AJ13" s="340"/>
      <c r="AK13" s="340"/>
      <c r="AL13" s="340"/>
      <c r="AM13" s="340"/>
      <c r="AN13" s="340"/>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0"/>
      <c r="CT13" s="340"/>
      <c r="CU13" s="340"/>
      <c r="CV13" s="340"/>
      <c r="CW13" s="340"/>
      <c r="CX13" s="340"/>
      <c r="CY13" s="340"/>
      <c r="CZ13" s="340"/>
      <c r="DA13" s="340"/>
      <c r="DB13" s="340"/>
      <c r="DC13" s="340"/>
      <c r="DD13" s="340"/>
      <c r="DE13" s="340"/>
      <c r="DF13" s="340"/>
      <c r="DG13" s="340"/>
      <c r="DH13" s="340"/>
      <c r="DI13" s="340"/>
      <c r="DJ13" s="340"/>
      <c r="DK13" s="340"/>
      <c r="DL13" s="340"/>
      <c r="DM13" s="340"/>
      <c r="DN13" s="340"/>
      <c r="DO13" s="340"/>
      <c r="DP13" s="340"/>
      <c r="DQ13" s="340"/>
      <c r="DR13" s="340"/>
      <c r="DS13" s="340"/>
      <c r="DT13" s="340"/>
      <c r="DU13" s="340"/>
      <c r="DV13" s="340"/>
      <c r="DW13" s="340"/>
      <c r="DX13" s="340"/>
      <c r="DY13" s="340"/>
      <c r="DZ13" s="340"/>
      <c r="EA13" s="340"/>
      <c r="EB13" s="340"/>
      <c r="EC13" s="340"/>
      <c r="ED13" s="340"/>
      <c r="EE13" s="340"/>
      <c r="EF13" s="340"/>
      <c r="EG13" s="340"/>
      <c r="EH13" s="340"/>
      <c r="EI13" s="340"/>
      <c r="EJ13" s="340"/>
      <c r="EK13" s="340"/>
      <c r="EL13" s="340"/>
      <c r="EM13" s="340"/>
      <c r="EN13" s="340"/>
      <c r="EO13" s="340"/>
      <c r="EP13" s="340"/>
      <c r="EQ13" s="340"/>
      <c r="ER13" s="340"/>
      <c r="ES13" s="340"/>
      <c r="ET13" s="340"/>
      <c r="EU13" s="340"/>
      <c r="EV13" s="340"/>
      <c r="EW13" s="340"/>
      <c r="EX13" s="340"/>
      <c r="EY13" s="340"/>
      <c r="EZ13" s="340"/>
      <c r="FA13" s="340"/>
      <c r="FB13" s="340"/>
      <c r="FC13" s="340"/>
      <c r="FD13" s="340"/>
      <c r="FE13" s="340"/>
      <c r="FF13" s="340"/>
      <c r="FG13" s="340"/>
      <c r="FH13" s="340"/>
      <c r="FI13" s="340"/>
      <c r="FJ13" s="340"/>
      <c r="FK13" s="340"/>
      <c r="FL13" s="340"/>
      <c r="FM13" s="340"/>
      <c r="FN13" s="340"/>
      <c r="FO13" s="340"/>
      <c r="FP13" s="340"/>
      <c r="FQ13" s="340"/>
      <c r="FR13" s="340"/>
      <c r="FS13" s="340"/>
      <c r="FT13" s="340"/>
      <c r="FU13" s="340"/>
      <c r="FV13" s="340"/>
      <c r="FW13" s="340"/>
      <c r="FX13" s="340"/>
      <c r="FY13" s="340"/>
      <c r="FZ13" s="340"/>
      <c r="GA13" s="340"/>
      <c r="GB13" s="340"/>
      <c r="GC13" s="340"/>
      <c r="GD13" s="340"/>
      <c r="GE13" s="340"/>
      <c r="GF13" s="340"/>
      <c r="GG13" s="340"/>
      <c r="GH13" s="340"/>
      <c r="GI13" s="340"/>
      <c r="GJ13" s="340"/>
      <c r="GK13" s="340"/>
      <c r="GL13" s="340"/>
      <c r="GM13" s="340"/>
      <c r="GN13" s="340"/>
      <c r="GO13" s="340"/>
      <c r="GP13" s="340"/>
      <c r="GQ13" s="340"/>
      <c r="GR13" s="340"/>
      <c r="GS13" s="340"/>
      <c r="GT13" s="340"/>
      <c r="GU13" s="340"/>
      <c r="GV13" s="340"/>
      <c r="GW13" s="340"/>
      <c r="GX13" s="340"/>
      <c r="GY13" s="340"/>
      <c r="GZ13" s="340"/>
      <c r="HA13" s="340"/>
      <c r="HB13" s="340"/>
      <c r="HC13" s="340"/>
      <c r="HD13" s="340"/>
      <c r="HE13" s="341"/>
      <c r="HF13" s="340"/>
    </row>
    <row r="14" spans="1:236" s="340" customFormat="1" ht="78.75" customHeight="1">
      <c r="A14" s="325" t="s">
        <v>514</v>
      </c>
      <c r="B14" s="325"/>
      <c r="C14" s="334" t="s">
        <v>172</v>
      </c>
      <c r="D14" s="325" t="s">
        <v>173</v>
      </c>
      <c r="E14" s="254" t="s">
        <v>412</v>
      </c>
      <c r="F14" s="325" t="s">
        <v>413</v>
      </c>
      <c r="G14" s="335">
        <v>44927</v>
      </c>
      <c r="H14" s="336">
        <v>2</v>
      </c>
      <c r="I14" s="337" t="s">
        <v>507</v>
      </c>
      <c r="J14" s="338">
        <v>400000</v>
      </c>
      <c r="K14" s="338"/>
      <c r="L14" s="338"/>
      <c r="M14" s="338"/>
      <c r="N14" s="338"/>
      <c r="O14" s="338"/>
      <c r="P14" s="338"/>
      <c r="Q14" s="338"/>
      <c r="R14" s="338"/>
      <c r="S14" s="338"/>
      <c r="T14" s="338"/>
      <c r="U14" s="338"/>
      <c r="V14" s="339" t="s">
        <v>508</v>
      </c>
      <c r="W14" s="346"/>
      <c r="X14" s="346"/>
      <c r="Y14" s="346"/>
      <c r="Z14" s="346"/>
      <c r="AA14" s="346"/>
      <c r="AB14" s="346"/>
      <c r="AC14" s="346"/>
      <c r="AD14" s="346"/>
      <c r="AE14" s="346"/>
      <c r="AF14" s="346"/>
      <c r="AG14" s="346"/>
      <c r="AH14" s="346"/>
      <c r="AI14" s="3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3" t="s">
        <v>515</v>
      </c>
      <c r="HF14" s="46"/>
    </row>
    <row r="15" spans="1:236" s="340" customFormat="1" ht="45">
      <c r="A15" s="325" t="s">
        <v>516</v>
      </c>
      <c r="B15" s="325"/>
      <c r="C15" s="334" t="s">
        <v>183</v>
      </c>
      <c r="D15" s="325" t="s">
        <v>184</v>
      </c>
      <c r="E15" s="25" t="s">
        <v>185</v>
      </c>
      <c r="F15" s="325" t="s">
        <v>517</v>
      </c>
      <c r="G15" s="335">
        <v>44927</v>
      </c>
      <c r="H15" s="336">
        <v>2</v>
      </c>
      <c r="I15" s="337" t="s">
        <v>507</v>
      </c>
      <c r="J15" s="338">
        <v>2220817</v>
      </c>
      <c r="K15" s="338"/>
      <c r="L15" s="338"/>
      <c r="M15" s="338"/>
      <c r="N15" s="338"/>
      <c r="O15" s="338"/>
      <c r="P15" s="338"/>
      <c r="Q15" s="338"/>
      <c r="R15" s="338"/>
      <c r="S15" s="338"/>
      <c r="T15" s="338"/>
      <c r="U15" s="338"/>
      <c r="V15" s="339" t="s">
        <v>508</v>
      </c>
      <c r="W15" s="339"/>
      <c r="X15" s="339"/>
      <c r="Y15" s="339"/>
      <c r="Z15" s="339"/>
      <c r="AA15" s="339"/>
      <c r="AB15" s="339"/>
      <c r="AC15" s="339"/>
      <c r="AD15" s="339"/>
      <c r="AE15" s="339"/>
      <c r="AF15" s="339"/>
      <c r="AG15" s="339"/>
      <c r="AH15" s="339"/>
      <c r="AI15" s="339"/>
      <c r="HE15" s="341" t="s">
        <v>518</v>
      </c>
    </row>
    <row r="16" spans="1:236" s="30" customFormat="1" ht="60">
      <c r="A16" s="325" t="s">
        <v>519</v>
      </c>
      <c r="B16" s="325"/>
      <c r="C16" s="334" t="s">
        <v>183</v>
      </c>
      <c r="D16" s="325" t="s">
        <v>520</v>
      </c>
      <c r="E16" s="25" t="s">
        <v>521</v>
      </c>
      <c r="F16" s="325" t="s">
        <v>520</v>
      </c>
      <c r="G16" s="335">
        <v>44927</v>
      </c>
      <c r="H16" s="336">
        <v>2</v>
      </c>
      <c r="I16" s="347" t="s">
        <v>507</v>
      </c>
      <c r="J16" s="338">
        <v>2000000</v>
      </c>
      <c r="K16" s="338"/>
      <c r="L16" s="338"/>
      <c r="M16" s="338"/>
      <c r="N16" s="338"/>
      <c r="O16" s="338"/>
      <c r="P16" s="338"/>
      <c r="Q16" s="338"/>
      <c r="R16" s="338"/>
      <c r="S16" s="338"/>
      <c r="T16" s="338"/>
      <c r="U16" s="338"/>
      <c r="V16" s="339" t="s">
        <v>522</v>
      </c>
      <c r="W16" s="339"/>
      <c r="X16" s="339"/>
      <c r="Y16" s="339"/>
      <c r="Z16" s="339"/>
      <c r="AA16" s="339"/>
      <c r="AB16" s="339"/>
      <c r="AC16" s="339"/>
      <c r="AD16" s="339"/>
      <c r="AE16" s="339"/>
      <c r="AF16" s="339"/>
      <c r="AG16" s="339"/>
      <c r="AH16" s="339"/>
      <c r="AI16" s="339"/>
      <c r="IB16" s="329"/>
    </row>
    <row r="17" spans="1:214" s="340" customFormat="1" ht="45">
      <c r="A17" s="325" t="s">
        <v>523</v>
      </c>
      <c r="B17" s="325"/>
      <c r="C17" s="334" t="s">
        <v>37</v>
      </c>
      <c r="D17" s="325" t="s">
        <v>43</v>
      </c>
      <c r="E17" s="25" t="s">
        <v>524</v>
      </c>
      <c r="F17" s="325" t="s">
        <v>525</v>
      </c>
      <c r="G17" s="335">
        <v>44927</v>
      </c>
      <c r="H17" s="336">
        <v>2</v>
      </c>
      <c r="I17" s="337" t="s">
        <v>507</v>
      </c>
      <c r="J17" s="338">
        <f>117390000+39130000</f>
        <v>156520000</v>
      </c>
      <c r="K17" s="338"/>
      <c r="L17" s="338"/>
      <c r="M17" s="338"/>
      <c r="N17" s="338"/>
      <c r="O17" s="338"/>
      <c r="P17" s="338"/>
      <c r="Q17" s="338"/>
      <c r="R17" s="338"/>
      <c r="S17" s="338"/>
      <c r="T17" s="338"/>
      <c r="U17" s="338"/>
      <c r="V17" s="339" t="s">
        <v>508</v>
      </c>
      <c r="W17" s="339"/>
      <c r="X17" s="339"/>
      <c r="Y17" s="339"/>
      <c r="Z17" s="339"/>
      <c r="AA17" s="339"/>
      <c r="AB17" s="339"/>
      <c r="AC17" s="339"/>
      <c r="AD17" s="339"/>
      <c r="AE17" s="339"/>
      <c r="AF17" s="339"/>
      <c r="AG17" s="339"/>
      <c r="AH17" s="339"/>
      <c r="AI17" s="339"/>
      <c r="HE17" s="341" t="s">
        <v>526</v>
      </c>
    </row>
    <row r="18" spans="1:214" s="340" customFormat="1" ht="45">
      <c r="A18" s="325" t="s">
        <v>527</v>
      </c>
      <c r="B18" s="325"/>
      <c r="C18" s="334" t="s">
        <v>37</v>
      </c>
      <c r="D18" s="325" t="s">
        <v>43</v>
      </c>
      <c r="E18" s="25" t="s">
        <v>524</v>
      </c>
      <c r="F18" s="325" t="s">
        <v>525</v>
      </c>
      <c r="G18" s="335">
        <v>44927</v>
      </c>
      <c r="H18" s="336">
        <v>2</v>
      </c>
      <c r="I18" s="337" t="s">
        <v>507</v>
      </c>
      <c r="J18" s="338">
        <v>15000000</v>
      </c>
      <c r="K18" s="338"/>
      <c r="L18" s="338"/>
      <c r="M18" s="338"/>
      <c r="N18" s="338"/>
      <c r="O18" s="338"/>
      <c r="P18" s="338"/>
      <c r="Q18" s="338"/>
      <c r="R18" s="338"/>
      <c r="S18" s="338"/>
      <c r="T18" s="338"/>
      <c r="U18" s="338"/>
      <c r="V18" s="339" t="s">
        <v>508</v>
      </c>
      <c r="W18" s="339"/>
      <c r="X18" s="339"/>
      <c r="Y18" s="339"/>
      <c r="Z18" s="339"/>
      <c r="AA18" s="339"/>
      <c r="AB18" s="339"/>
      <c r="AC18" s="339"/>
      <c r="AD18" s="339"/>
      <c r="AE18" s="339"/>
      <c r="AF18" s="339"/>
      <c r="AG18" s="339"/>
      <c r="AH18" s="339"/>
      <c r="AI18" s="339"/>
      <c r="HE18" s="341"/>
    </row>
    <row r="19" spans="1:214" s="348" customFormat="1" ht="45">
      <c r="A19" s="325" t="s">
        <v>528</v>
      </c>
      <c r="B19" s="325"/>
      <c r="C19" s="334" t="s">
        <v>37</v>
      </c>
      <c r="D19" s="325" t="s">
        <v>43</v>
      </c>
      <c r="E19" s="25" t="s">
        <v>198</v>
      </c>
      <c r="F19" s="325" t="s">
        <v>529</v>
      </c>
      <c r="G19" s="335">
        <v>44927</v>
      </c>
      <c r="H19" s="336">
        <v>2</v>
      </c>
      <c r="I19" s="337" t="s">
        <v>507</v>
      </c>
      <c r="J19" s="338">
        <v>930000</v>
      </c>
      <c r="K19" s="338"/>
      <c r="L19" s="338"/>
      <c r="M19" s="338"/>
      <c r="N19" s="338"/>
      <c r="O19" s="338"/>
      <c r="P19" s="338"/>
      <c r="Q19" s="338"/>
      <c r="R19" s="338"/>
      <c r="S19" s="338"/>
      <c r="T19" s="338"/>
      <c r="U19" s="338"/>
      <c r="V19" s="339" t="s">
        <v>508</v>
      </c>
      <c r="W19" s="339"/>
      <c r="X19" s="339"/>
      <c r="Y19" s="339"/>
      <c r="Z19" s="339"/>
      <c r="AA19" s="339"/>
      <c r="AB19" s="339"/>
      <c r="AC19" s="339"/>
      <c r="AD19" s="339"/>
      <c r="AE19" s="339"/>
      <c r="AF19" s="339"/>
      <c r="AG19" s="339"/>
      <c r="AH19" s="339"/>
      <c r="AI19" s="339"/>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340"/>
      <c r="CX19" s="340"/>
      <c r="CY19" s="340"/>
      <c r="CZ19" s="340"/>
      <c r="DA19" s="340"/>
      <c r="DB19" s="340"/>
      <c r="DC19" s="340"/>
      <c r="DD19" s="340"/>
      <c r="DE19" s="340"/>
      <c r="DF19" s="340"/>
      <c r="DG19" s="340"/>
      <c r="DH19" s="340"/>
      <c r="DI19" s="340"/>
      <c r="DJ19" s="340"/>
      <c r="DK19" s="340"/>
      <c r="DL19" s="340"/>
      <c r="DM19" s="340"/>
      <c r="DN19" s="340"/>
      <c r="DO19" s="340"/>
      <c r="DP19" s="340"/>
      <c r="DQ19" s="340"/>
      <c r="DR19" s="340"/>
      <c r="DS19" s="340"/>
      <c r="DT19" s="340"/>
      <c r="DU19" s="340"/>
      <c r="DV19" s="340"/>
      <c r="DW19" s="340"/>
      <c r="DX19" s="340"/>
      <c r="DY19" s="340"/>
      <c r="DZ19" s="340"/>
      <c r="EA19" s="340"/>
      <c r="EB19" s="340"/>
      <c r="EC19" s="340"/>
      <c r="ED19" s="340"/>
      <c r="EE19" s="340"/>
      <c r="EF19" s="340"/>
      <c r="EG19" s="340"/>
      <c r="EH19" s="340"/>
      <c r="EI19" s="340"/>
      <c r="EJ19" s="340"/>
      <c r="EK19" s="340"/>
      <c r="EL19" s="340"/>
      <c r="EM19" s="340"/>
      <c r="EN19" s="340"/>
      <c r="EO19" s="340"/>
      <c r="EP19" s="340"/>
      <c r="EQ19" s="340"/>
      <c r="ER19" s="340"/>
      <c r="ES19" s="340"/>
      <c r="ET19" s="340"/>
      <c r="EU19" s="340"/>
      <c r="EV19" s="340"/>
      <c r="EW19" s="340"/>
      <c r="EX19" s="340"/>
      <c r="EY19" s="340"/>
      <c r="EZ19" s="340"/>
      <c r="FA19" s="340"/>
      <c r="FB19" s="340"/>
      <c r="FC19" s="340"/>
      <c r="FD19" s="340"/>
      <c r="FE19" s="340"/>
      <c r="FF19" s="340"/>
      <c r="FG19" s="340"/>
      <c r="FH19" s="340"/>
      <c r="FI19" s="340"/>
      <c r="FJ19" s="340"/>
      <c r="FK19" s="340"/>
      <c r="FL19" s="340"/>
      <c r="FM19" s="340"/>
      <c r="FN19" s="340"/>
      <c r="FO19" s="340"/>
      <c r="FP19" s="340"/>
      <c r="FQ19" s="340"/>
      <c r="FR19" s="340"/>
      <c r="FS19" s="340"/>
      <c r="FT19" s="340"/>
      <c r="FU19" s="340"/>
      <c r="FV19" s="340"/>
      <c r="FW19" s="340"/>
      <c r="FX19" s="340"/>
      <c r="FY19" s="340"/>
      <c r="FZ19" s="340"/>
      <c r="GA19" s="340"/>
      <c r="GB19" s="340"/>
      <c r="GC19" s="340"/>
      <c r="GD19" s="340"/>
      <c r="GE19" s="340"/>
      <c r="GF19" s="340"/>
      <c r="GG19" s="340"/>
      <c r="GH19" s="340"/>
      <c r="GI19" s="340"/>
      <c r="GJ19" s="340"/>
      <c r="GK19" s="340"/>
      <c r="GL19" s="340"/>
      <c r="GM19" s="340"/>
      <c r="GN19" s="340"/>
      <c r="GO19" s="340"/>
      <c r="GP19" s="340"/>
      <c r="GQ19" s="340"/>
      <c r="GR19" s="340"/>
      <c r="GS19" s="340"/>
      <c r="GT19" s="340"/>
      <c r="GU19" s="340"/>
      <c r="GV19" s="340"/>
      <c r="GW19" s="340"/>
      <c r="GX19" s="340"/>
      <c r="GY19" s="340"/>
      <c r="GZ19" s="340"/>
      <c r="HA19" s="340"/>
      <c r="HB19" s="340"/>
      <c r="HC19" s="340"/>
      <c r="HD19" s="340"/>
      <c r="HE19" s="43" t="s">
        <v>526</v>
      </c>
      <c r="HF19" s="340"/>
    </row>
    <row r="20" spans="1:214" ht="45">
      <c r="A20" s="325" t="s">
        <v>530</v>
      </c>
      <c r="B20" s="325"/>
      <c r="C20" s="334" t="s">
        <v>37</v>
      </c>
      <c r="D20" s="325" t="s">
        <v>43</v>
      </c>
      <c r="E20" s="25">
        <v>85120</v>
      </c>
      <c r="F20" s="325" t="s">
        <v>201</v>
      </c>
      <c r="G20" s="335">
        <v>44927</v>
      </c>
      <c r="H20" s="336">
        <v>2</v>
      </c>
      <c r="I20" s="337" t="s">
        <v>507</v>
      </c>
      <c r="J20" s="338">
        <v>124414275</v>
      </c>
      <c r="K20" s="338"/>
      <c r="L20" s="338"/>
      <c r="M20" s="338"/>
      <c r="N20" s="338"/>
      <c r="O20" s="338"/>
      <c r="P20" s="338"/>
      <c r="Q20" s="338"/>
      <c r="R20" s="338"/>
      <c r="S20" s="338"/>
      <c r="T20" s="338"/>
      <c r="U20" s="338"/>
      <c r="V20" s="339" t="s">
        <v>508</v>
      </c>
      <c r="W20" s="346"/>
      <c r="X20" s="346"/>
      <c r="Y20" s="346"/>
      <c r="Z20" s="346"/>
      <c r="AA20" s="346"/>
      <c r="AB20" s="346"/>
      <c r="AC20" s="346"/>
      <c r="AD20" s="346"/>
      <c r="AE20" s="346"/>
      <c r="AF20" s="346"/>
      <c r="AG20" s="346"/>
      <c r="AH20" s="346"/>
      <c r="AI20" s="346"/>
      <c r="HE20" s="43" t="s">
        <v>531</v>
      </c>
    </row>
    <row r="21" spans="1:214" ht="45">
      <c r="A21" s="325" t="s">
        <v>532</v>
      </c>
      <c r="B21" s="325"/>
      <c r="C21" s="334" t="s">
        <v>37</v>
      </c>
      <c r="D21" s="325" t="s">
        <v>43</v>
      </c>
      <c r="E21" s="25">
        <v>85250</v>
      </c>
      <c r="F21" s="325" t="s">
        <v>533</v>
      </c>
      <c r="G21" s="335">
        <v>44927</v>
      </c>
      <c r="H21" s="336">
        <v>2</v>
      </c>
      <c r="I21" s="337" t="s">
        <v>507</v>
      </c>
      <c r="J21" s="338">
        <v>35939971</v>
      </c>
      <c r="K21" s="338"/>
      <c r="L21" s="338"/>
      <c r="M21" s="338"/>
      <c r="N21" s="338"/>
      <c r="O21" s="338"/>
      <c r="P21" s="338"/>
      <c r="Q21" s="338"/>
      <c r="R21" s="338"/>
      <c r="S21" s="338"/>
      <c r="T21" s="338"/>
      <c r="U21" s="338"/>
      <c r="V21" s="346" t="s">
        <v>534</v>
      </c>
      <c r="W21" s="346"/>
      <c r="X21" s="346"/>
      <c r="Y21" s="346"/>
      <c r="Z21" s="346"/>
      <c r="AA21" s="346"/>
      <c r="AB21" s="346"/>
      <c r="AC21" s="346"/>
      <c r="AD21" s="346"/>
      <c r="AE21" s="346"/>
      <c r="AF21" s="346"/>
      <c r="AG21" s="346"/>
      <c r="AH21" s="346"/>
      <c r="AI21" s="346"/>
      <c r="HE21" s="43" t="s">
        <v>535</v>
      </c>
    </row>
    <row r="22" spans="1:214" ht="52.5" customHeight="1">
      <c r="A22" s="325" t="s">
        <v>536</v>
      </c>
      <c r="B22" s="325"/>
      <c r="C22" s="334" t="s">
        <v>37</v>
      </c>
      <c r="D22" s="325" t="s">
        <v>43</v>
      </c>
      <c r="E22" s="25" t="s">
        <v>537</v>
      </c>
      <c r="F22" s="325" t="s">
        <v>298</v>
      </c>
      <c r="G22" s="335">
        <v>44927</v>
      </c>
      <c r="H22" s="336">
        <v>2</v>
      </c>
      <c r="I22" s="337" t="s">
        <v>507</v>
      </c>
      <c r="J22" s="338">
        <v>450000</v>
      </c>
      <c r="K22" s="338"/>
      <c r="L22" s="338"/>
      <c r="M22" s="338"/>
      <c r="N22" s="338"/>
      <c r="O22" s="338"/>
      <c r="P22" s="338"/>
      <c r="Q22" s="338"/>
      <c r="R22" s="338"/>
      <c r="S22" s="338"/>
      <c r="T22" s="338"/>
      <c r="U22" s="338"/>
      <c r="V22" s="339" t="s">
        <v>508</v>
      </c>
      <c r="W22" s="339"/>
      <c r="X22" s="339"/>
      <c r="Y22" s="339"/>
      <c r="Z22" s="339"/>
      <c r="AA22" s="339"/>
      <c r="AB22" s="339"/>
      <c r="AC22" s="339"/>
      <c r="AD22" s="339"/>
      <c r="AE22" s="339"/>
      <c r="AF22" s="339"/>
      <c r="AG22" s="339"/>
      <c r="AH22" s="339"/>
      <c r="AI22" s="339"/>
      <c r="AJ22" s="340"/>
      <c r="AK22" s="340"/>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40"/>
      <c r="CB22" s="340"/>
      <c r="CC22" s="340"/>
      <c r="CD22" s="340"/>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40"/>
      <c r="ED22" s="340"/>
      <c r="EE22" s="340"/>
      <c r="EF22" s="340"/>
      <c r="EG22" s="340"/>
      <c r="EH22" s="340"/>
      <c r="EI22" s="340"/>
      <c r="EJ22" s="340"/>
      <c r="EK22" s="340"/>
      <c r="EL22" s="340"/>
      <c r="EM22" s="340"/>
      <c r="EN22" s="340"/>
      <c r="EO22" s="340"/>
      <c r="EP22" s="340"/>
      <c r="EQ22" s="340"/>
      <c r="ER22" s="340"/>
      <c r="ES22" s="340"/>
      <c r="ET22" s="340"/>
      <c r="EU22" s="340"/>
      <c r="EV22" s="340"/>
      <c r="EW22" s="340"/>
      <c r="EX22" s="340"/>
      <c r="EY22" s="340"/>
      <c r="EZ22" s="340"/>
      <c r="FA22" s="340"/>
      <c r="FB22" s="340"/>
      <c r="FC22" s="340"/>
      <c r="FD22" s="340"/>
      <c r="FE22" s="340"/>
      <c r="FF22" s="340"/>
      <c r="FG22" s="340"/>
      <c r="FH22" s="340"/>
      <c r="FI22" s="340"/>
      <c r="FJ22" s="340"/>
      <c r="FK22" s="340"/>
      <c r="FL22" s="340"/>
      <c r="FM22" s="340"/>
      <c r="FN22" s="340"/>
      <c r="FO22" s="340"/>
      <c r="FP22" s="340"/>
      <c r="FQ22" s="340"/>
      <c r="FR22" s="340"/>
      <c r="FS22" s="340"/>
      <c r="FT22" s="340"/>
      <c r="FU22" s="340"/>
      <c r="FV22" s="340"/>
      <c r="FW22" s="340"/>
      <c r="FX22" s="340"/>
      <c r="FY22" s="340"/>
      <c r="FZ22" s="340"/>
      <c r="GA22" s="340"/>
      <c r="GB22" s="340"/>
      <c r="GC22" s="340"/>
      <c r="GD22" s="340"/>
      <c r="GE22" s="340"/>
      <c r="GF22" s="340"/>
      <c r="GG22" s="340"/>
      <c r="GH22" s="340"/>
      <c r="GI22" s="340"/>
      <c r="GJ22" s="340"/>
      <c r="GK22" s="340"/>
      <c r="GL22" s="340"/>
      <c r="GM22" s="340"/>
      <c r="GN22" s="340"/>
      <c r="GO22" s="340"/>
      <c r="GP22" s="340"/>
      <c r="GQ22" s="340"/>
      <c r="GR22" s="340"/>
      <c r="GS22" s="340"/>
      <c r="GT22" s="340"/>
      <c r="GU22" s="340"/>
      <c r="GV22" s="340"/>
      <c r="GW22" s="340"/>
      <c r="GX22" s="340"/>
      <c r="GY22" s="340"/>
      <c r="GZ22" s="340"/>
      <c r="HA22" s="340"/>
      <c r="HB22" s="340"/>
      <c r="HC22" s="340"/>
      <c r="HD22" s="340"/>
      <c r="HE22" s="341" t="s">
        <v>509</v>
      </c>
      <c r="HF22" s="340"/>
    </row>
    <row r="23" spans="1:214" s="340" customFormat="1" ht="60">
      <c r="A23" s="325" t="s">
        <v>538</v>
      </c>
      <c r="B23" s="325"/>
      <c r="C23" s="334" t="s">
        <v>37</v>
      </c>
      <c r="D23" s="325" t="s">
        <v>43</v>
      </c>
      <c r="E23" s="25" t="s">
        <v>539</v>
      </c>
      <c r="F23" s="325" t="s">
        <v>540</v>
      </c>
      <c r="G23" s="335">
        <v>44927</v>
      </c>
      <c r="H23" s="336">
        <v>2</v>
      </c>
      <c r="I23" s="337" t="s">
        <v>507</v>
      </c>
      <c r="J23" s="338">
        <v>48425000</v>
      </c>
      <c r="K23" s="338"/>
      <c r="L23" s="338"/>
      <c r="M23" s="338"/>
      <c r="N23" s="338"/>
      <c r="O23" s="338"/>
      <c r="P23" s="338"/>
      <c r="Q23" s="338"/>
      <c r="R23" s="338"/>
      <c r="S23" s="338"/>
      <c r="T23" s="338"/>
      <c r="U23" s="338"/>
      <c r="V23" s="339" t="s">
        <v>508</v>
      </c>
      <c r="W23" s="339"/>
      <c r="X23" s="339"/>
      <c r="Y23" s="339"/>
      <c r="Z23" s="339"/>
      <c r="AA23" s="339"/>
      <c r="AB23" s="339"/>
      <c r="AC23" s="339"/>
      <c r="AD23" s="339"/>
      <c r="AE23" s="339"/>
      <c r="AF23" s="339"/>
      <c r="AG23" s="339"/>
      <c r="AH23" s="339"/>
      <c r="AI23" s="339"/>
      <c r="HE23" s="341" t="s">
        <v>526</v>
      </c>
    </row>
    <row r="24" spans="1:214" ht="81.75" customHeight="1">
      <c r="A24" s="325" t="s">
        <v>541</v>
      </c>
      <c r="B24" s="325"/>
      <c r="C24" s="349" t="s">
        <v>172</v>
      </c>
      <c r="D24" s="325" t="s">
        <v>173</v>
      </c>
      <c r="E24" s="25" t="s">
        <v>542</v>
      </c>
      <c r="F24" s="325" t="s">
        <v>178</v>
      </c>
      <c r="G24" s="335">
        <v>44927</v>
      </c>
      <c r="H24" s="336">
        <v>2</v>
      </c>
      <c r="I24" s="337" t="s">
        <v>507</v>
      </c>
      <c r="J24" s="338">
        <v>200000</v>
      </c>
      <c r="K24" s="338"/>
      <c r="L24" s="338"/>
      <c r="M24" s="338"/>
      <c r="N24" s="338"/>
      <c r="O24" s="338"/>
      <c r="P24" s="338"/>
      <c r="Q24" s="338"/>
      <c r="R24" s="338"/>
      <c r="S24" s="338"/>
      <c r="T24" s="338"/>
      <c r="U24" s="338"/>
      <c r="V24" s="339" t="s">
        <v>508</v>
      </c>
      <c r="W24" s="339"/>
      <c r="X24" s="339"/>
      <c r="Y24" s="339"/>
      <c r="Z24" s="339"/>
      <c r="AA24" s="339"/>
      <c r="AB24" s="339"/>
      <c r="AC24" s="339"/>
      <c r="AD24" s="346"/>
      <c r="AE24" s="339"/>
      <c r="AF24" s="339"/>
      <c r="AG24" s="339"/>
      <c r="AH24" s="339"/>
      <c r="AI24" s="339"/>
    </row>
    <row r="25" spans="1:214" s="340" customFormat="1" ht="30">
      <c r="A25" s="325" t="s">
        <v>543</v>
      </c>
      <c r="B25" s="325"/>
      <c r="C25" s="350" t="s">
        <v>544</v>
      </c>
      <c r="D25" s="325" t="s">
        <v>545</v>
      </c>
      <c r="E25" s="25" t="s">
        <v>546</v>
      </c>
      <c r="F25" s="325" t="s">
        <v>547</v>
      </c>
      <c r="G25" s="335">
        <v>44927</v>
      </c>
      <c r="H25" s="336">
        <v>2</v>
      </c>
      <c r="I25" s="337" t="s">
        <v>507</v>
      </c>
      <c r="J25" s="338">
        <v>44022780</v>
      </c>
      <c r="K25" s="338"/>
      <c r="L25" s="338"/>
      <c r="M25" s="338"/>
      <c r="N25" s="338"/>
      <c r="O25" s="338"/>
      <c r="P25" s="338"/>
      <c r="Q25" s="338"/>
      <c r="R25" s="338"/>
      <c r="S25" s="338"/>
      <c r="T25" s="338"/>
      <c r="U25" s="338"/>
      <c r="V25" s="339" t="s">
        <v>508</v>
      </c>
      <c r="W25" s="346"/>
      <c r="X25" s="346"/>
      <c r="Y25" s="346"/>
      <c r="Z25" s="346"/>
      <c r="AA25" s="346"/>
      <c r="AB25" s="346"/>
      <c r="AC25" s="346"/>
      <c r="AD25" s="346"/>
      <c r="AE25" s="346"/>
      <c r="AF25" s="346"/>
      <c r="AG25" s="346"/>
      <c r="AH25" s="346"/>
      <c r="AI25" s="3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3"/>
      <c r="HF25" s="46"/>
    </row>
    <row r="26" spans="1:214">
      <c r="A26" s="441" t="s">
        <v>548</v>
      </c>
      <c r="B26" s="441"/>
      <c r="C26" s="441"/>
      <c r="D26" s="442"/>
      <c r="E26" s="442"/>
      <c r="F26" s="442"/>
      <c r="G26" s="442"/>
      <c r="H26" s="442"/>
      <c r="I26" s="442"/>
      <c r="J26" s="351">
        <f>SUM(J12:J25)</f>
        <v>450453859</v>
      </c>
      <c r="K26" s="351"/>
      <c r="L26" s="351"/>
      <c r="M26" s="351"/>
      <c r="N26" s="351"/>
      <c r="O26" s="351"/>
      <c r="P26" s="351"/>
      <c r="Q26" s="351"/>
      <c r="R26" s="351"/>
      <c r="S26" s="351"/>
      <c r="T26" s="351"/>
      <c r="U26" s="351"/>
      <c r="V26" s="352"/>
      <c r="W26" s="353"/>
      <c r="X26" s="353"/>
      <c r="Y26" s="353"/>
      <c r="Z26" s="353"/>
      <c r="AA26" s="353"/>
      <c r="AB26" s="353"/>
      <c r="AC26" s="353"/>
      <c r="AD26" s="353"/>
      <c r="AE26" s="353"/>
      <c r="AF26" s="353"/>
      <c r="AG26" s="353"/>
      <c r="AH26" s="353"/>
      <c r="AI26" s="353"/>
      <c r="HE26" s="43" t="s">
        <v>70</v>
      </c>
    </row>
    <row r="27" spans="1:214">
      <c r="A27" s="441" t="s">
        <v>549</v>
      </c>
      <c r="B27" s="441"/>
      <c r="C27" s="441"/>
      <c r="D27" s="442"/>
      <c r="E27" s="442"/>
      <c r="F27" s="442"/>
      <c r="G27" s="442"/>
      <c r="H27" s="442"/>
      <c r="I27" s="442"/>
      <c r="J27" s="354">
        <f>+(J26-J15)*8%</f>
        <v>35858643.359999999</v>
      </c>
      <c r="K27" s="354"/>
      <c r="L27" s="354"/>
      <c r="M27" s="354"/>
      <c r="N27" s="354"/>
      <c r="O27" s="354"/>
      <c r="P27" s="354"/>
      <c r="Q27" s="354"/>
      <c r="R27" s="354"/>
      <c r="S27" s="354"/>
      <c r="T27" s="354"/>
      <c r="U27" s="354"/>
      <c r="V27" s="353"/>
      <c r="W27" s="353"/>
      <c r="X27" s="353"/>
      <c r="Y27" s="353"/>
      <c r="Z27" s="353"/>
      <c r="AA27" s="353"/>
      <c r="AB27" s="353"/>
      <c r="AC27" s="353"/>
      <c r="AD27" s="353"/>
      <c r="AE27" s="353"/>
      <c r="AF27" s="353"/>
      <c r="AG27" s="353"/>
      <c r="AH27" s="353"/>
      <c r="AI27" s="353"/>
      <c r="HE27" s="43" t="s">
        <v>71</v>
      </c>
    </row>
    <row r="28" spans="1:214">
      <c r="A28" s="441" t="s">
        <v>550</v>
      </c>
      <c r="B28" s="441"/>
      <c r="C28" s="441"/>
      <c r="D28" s="442"/>
      <c r="E28" s="442"/>
      <c r="F28" s="442"/>
      <c r="G28" s="442"/>
      <c r="H28" s="442"/>
      <c r="I28" s="442"/>
      <c r="J28" s="354">
        <f>J27*0.19</f>
        <v>6813142.2384000001</v>
      </c>
      <c r="K28" s="354"/>
      <c r="L28" s="354"/>
      <c r="M28" s="354"/>
      <c r="N28" s="354"/>
      <c r="O28" s="354"/>
      <c r="P28" s="354"/>
      <c r="Q28" s="354"/>
      <c r="R28" s="354"/>
      <c r="S28" s="354"/>
      <c r="T28" s="354"/>
      <c r="U28" s="354"/>
      <c r="V28" s="353"/>
      <c r="W28" s="353"/>
      <c r="X28" s="353"/>
      <c r="Y28" s="353"/>
      <c r="Z28" s="353"/>
      <c r="AA28" s="353"/>
      <c r="AB28" s="353"/>
      <c r="AC28" s="353"/>
      <c r="AD28" s="353"/>
      <c r="AE28" s="353"/>
      <c r="AF28" s="353"/>
      <c r="AG28" s="353"/>
      <c r="AH28" s="353"/>
      <c r="AI28" s="353"/>
      <c r="HE28" s="43" t="s">
        <v>72</v>
      </c>
    </row>
    <row r="29" spans="1:214" ht="15.75" customHeight="1">
      <c r="A29" s="441" t="s">
        <v>551</v>
      </c>
      <c r="B29" s="441"/>
      <c r="C29" s="441"/>
      <c r="D29" s="442"/>
      <c r="E29" s="442"/>
      <c r="F29" s="442"/>
      <c r="G29" s="442"/>
      <c r="H29" s="442"/>
      <c r="I29" s="442"/>
      <c r="J29" s="354">
        <f>SUM(J26:J28)</f>
        <v>493125644.5984</v>
      </c>
      <c r="K29" s="354"/>
      <c r="L29" s="354"/>
      <c r="M29" s="354"/>
      <c r="N29" s="354"/>
      <c r="O29" s="354"/>
      <c r="P29" s="354"/>
      <c r="Q29" s="354"/>
      <c r="R29" s="354"/>
      <c r="S29" s="354"/>
      <c r="T29" s="354"/>
      <c r="U29" s="354"/>
      <c r="V29" s="353"/>
      <c r="W29" s="353"/>
      <c r="X29" s="353"/>
      <c r="Y29" s="353"/>
      <c r="Z29" s="353"/>
      <c r="AA29" s="353"/>
      <c r="AB29" s="353"/>
      <c r="AC29" s="353"/>
      <c r="AD29" s="353"/>
      <c r="AE29" s="353"/>
      <c r="AF29" s="353"/>
      <c r="AG29" s="353"/>
      <c r="AH29" s="353"/>
      <c r="AI29" s="353"/>
      <c r="HE29" s="43" t="s">
        <v>74</v>
      </c>
    </row>
    <row r="30" spans="1:214">
      <c r="HE30" s="43" t="s">
        <v>76</v>
      </c>
    </row>
    <row r="31" spans="1:214">
      <c r="HE31" s="43" t="s">
        <v>78</v>
      </c>
    </row>
    <row r="32" spans="1:214">
      <c r="HE32" s="43" t="s">
        <v>79</v>
      </c>
    </row>
    <row r="33" spans="213:213">
      <c r="HE33" s="43" t="s">
        <v>80</v>
      </c>
    </row>
    <row r="34" spans="213:213">
      <c r="HE34" s="43" t="s">
        <v>81</v>
      </c>
    </row>
    <row r="35" spans="213:213">
      <c r="HE35" s="43" t="s">
        <v>82</v>
      </c>
    </row>
    <row r="36" spans="213:213">
      <c r="HE36" s="43" t="s">
        <v>83</v>
      </c>
    </row>
    <row r="37" spans="213:213">
      <c r="HE37" s="43" t="s">
        <v>84</v>
      </c>
    </row>
    <row r="38" spans="213:213">
      <c r="HE38" s="43" t="s">
        <v>85</v>
      </c>
    </row>
    <row r="39" spans="213:213">
      <c r="HE39" s="43" t="s">
        <v>86</v>
      </c>
    </row>
    <row r="40" spans="213:213">
      <c r="HE40" s="43" t="s">
        <v>87</v>
      </c>
    </row>
    <row r="41" spans="213:213">
      <c r="HE41" s="43" t="s">
        <v>88</v>
      </c>
    </row>
    <row r="42" spans="213:213">
      <c r="HE42" s="43" t="s">
        <v>89</v>
      </c>
    </row>
    <row r="43" spans="213:213">
      <c r="HE43" s="43" t="s">
        <v>90</v>
      </c>
    </row>
    <row r="44" spans="213:213">
      <c r="HE44" s="43" t="s">
        <v>91</v>
      </c>
    </row>
    <row r="45" spans="213:213">
      <c r="HE45" s="43" t="s">
        <v>92</v>
      </c>
    </row>
    <row r="46" spans="213:213">
      <c r="HE46" s="43" t="s">
        <v>93</v>
      </c>
    </row>
    <row r="47" spans="213:213">
      <c r="HE47" s="43" t="s">
        <v>94</v>
      </c>
    </row>
    <row r="48" spans="213:213">
      <c r="HE48" s="43" t="s">
        <v>95</v>
      </c>
    </row>
    <row r="49" spans="213:213">
      <c r="HE49" s="43" t="s">
        <v>96</v>
      </c>
    </row>
    <row r="50" spans="213:213">
      <c r="HE50" s="43" t="s">
        <v>97</v>
      </c>
    </row>
    <row r="51" spans="213:213">
      <c r="HE51" s="43" t="s">
        <v>98</v>
      </c>
    </row>
    <row r="52" spans="213:213">
      <c r="HE52" s="43" t="s">
        <v>99</v>
      </c>
    </row>
    <row r="53" spans="213:213">
      <c r="HE53" s="43" t="s">
        <v>100</v>
      </c>
    </row>
    <row r="54" spans="213:213">
      <c r="HE54" s="43" t="s">
        <v>101</v>
      </c>
    </row>
    <row r="55" spans="213:213">
      <c r="HE55" s="43" t="s">
        <v>102</v>
      </c>
    </row>
    <row r="56" spans="213:213">
      <c r="HE56" s="43" t="s">
        <v>103</v>
      </c>
    </row>
    <row r="57" spans="213:213">
      <c r="HE57" s="43" t="s">
        <v>104</v>
      </c>
    </row>
    <row r="58" spans="213:213">
      <c r="HE58" s="43" t="s">
        <v>105</v>
      </c>
    </row>
    <row r="59" spans="213:213">
      <c r="HE59" s="43" t="s">
        <v>106</v>
      </c>
    </row>
    <row r="60" spans="213:213">
      <c r="HE60" s="43" t="s">
        <v>107</v>
      </c>
    </row>
    <row r="61" spans="213:213">
      <c r="HE61" s="43" t="s">
        <v>108</v>
      </c>
    </row>
    <row r="62" spans="213:213">
      <c r="HE62" s="43" t="s">
        <v>109</v>
      </c>
    </row>
    <row r="63" spans="213:213">
      <c r="HE63" s="43" t="s">
        <v>110</v>
      </c>
    </row>
    <row r="64" spans="213:213">
      <c r="HE64" s="43" t="s">
        <v>111</v>
      </c>
    </row>
    <row r="65" spans="213:213">
      <c r="HE65" s="43" t="s">
        <v>112</v>
      </c>
    </row>
    <row r="66" spans="213:213">
      <c r="HE66" s="43" t="s">
        <v>113</v>
      </c>
    </row>
    <row r="67" spans="213:213">
      <c r="HE67" s="43" t="s">
        <v>114</v>
      </c>
    </row>
    <row r="68" spans="213:213">
      <c r="HE68" s="43" t="s">
        <v>115</v>
      </c>
    </row>
    <row r="69" spans="213:213">
      <c r="HE69" s="43" t="s">
        <v>116</v>
      </c>
    </row>
    <row r="70" spans="213:213">
      <c r="HE70" s="43" t="s">
        <v>117</v>
      </c>
    </row>
    <row r="71" spans="213:213">
      <c r="HE71" s="43" t="s">
        <v>118</v>
      </c>
    </row>
    <row r="72" spans="213:213">
      <c r="HE72" s="43" t="s">
        <v>119</v>
      </c>
    </row>
    <row r="73" spans="213:213">
      <c r="HE73" s="43" t="s">
        <v>120</v>
      </c>
    </row>
    <row r="74" spans="213:213">
      <c r="HE74" s="43" t="s">
        <v>121</v>
      </c>
    </row>
    <row r="75" spans="213:213">
      <c r="HE75" s="43" t="s">
        <v>122</v>
      </c>
    </row>
    <row r="76" spans="213:213">
      <c r="HE76" s="43" t="s">
        <v>123</v>
      </c>
    </row>
    <row r="77" spans="213:213">
      <c r="HE77" s="43" t="s">
        <v>124</v>
      </c>
    </row>
    <row r="78" spans="213:213">
      <c r="HE78" s="43" t="s">
        <v>125</v>
      </c>
    </row>
    <row r="79" spans="213:213">
      <c r="HE79" s="43" t="s">
        <v>126</v>
      </c>
    </row>
    <row r="80" spans="213:213">
      <c r="HE80" s="43" t="s">
        <v>127</v>
      </c>
    </row>
    <row r="81" spans="213:213">
      <c r="HE81" s="43" t="s">
        <v>128</v>
      </c>
    </row>
    <row r="82" spans="213:213">
      <c r="HE82" s="43" t="s">
        <v>129</v>
      </c>
    </row>
    <row r="83" spans="213:213">
      <c r="HE83" s="43" t="s">
        <v>130</v>
      </c>
    </row>
    <row r="84" spans="213:213">
      <c r="HE84" s="43" t="s">
        <v>131</v>
      </c>
    </row>
    <row r="85" spans="213:213">
      <c r="HE85" s="43" t="s">
        <v>132</v>
      </c>
    </row>
    <row r="86" spans="213:213">
      <c r="HE86" s="43" t="s">
        <v>133</v>
      </c>
    </row>
    <row r="87" spans="213:213">
      <c r="HE87" s="43" t="s">
        <v>134</v>
      </c>
    </row>
    <row r="88" spans="213:213">
      <c r="HE88" s="43" t="s">
        <v>135</v>
      </c>
    </row>
    <row r="89" spans="213:213">
      <c r="HE89" s="43" t="s">
        <v>136</v>
      </c>
    </row>
    <row r="90" spans="213:213">
      <c r="HE90" s="43" t="s">
        <v>137</v>
      </c>
    </row>
    <row r="91" spans="213:213">
      <c r="HE91" s="43" t="s">
        <v>138</v>
      </c>
    </row>
    <row r="92" spans="213:213">
      <c r="HE92" s="43" t="s">
        <v>139</v>
      </c>
    </row>
    <row r="93" spans="213:213">
      <c r="HE93" s="43" t="s">
        <v>140</v>
      </c>
    </row>
    <row r="94" spans="213:213">
      <c r="HE94" s="43" t="s">
        <v>141</v>
      </c>
    </row>
    <row r="95" spans="213:213">
      <c r="HE95" s="43" t="s">
        <v>142</v>
      </c>
    </row>
    <row r="96" spans="213:213">
      <c r="HE96" s="43" t="s">
        <v>143</v>
      </c>
    </row>
    <row r="97" spans="213:213">
      <c r="HE97" s="43" t="s">
        <v>144</v>
      </c>
    </row>
    <row r="98" spans="213:213">
      <c r="HE98" s="43" t="s">
        <v>145</v>
      </c>
    </row>
    <row r="99" spans="213:213">
      <c r="HE99" s="43" t="s">
        <v>146</v>
      </c>
    </row>
    <row r="100" spans="213:213">
      <c r="HE100" s="43" t="s">
        <v>147</v>
      </c>
    </row>
    <row r="101" spans="213:213">
      <c r="HE101" s="43" t="s">
        <v>148</v>
      </c>
    </row>
    <row r="102" spans="213:213">
      <c r="HE102" s="43" t="s">
        <v>149</v>
      </c>
    </row>
    <row r="103" spans="213:213">
      <c r="HE103" s="43" t="s">
        <v>150</v>
      </c>
    </row>
    <row r="104" spans="213:213">
      <c r="HE104" s="43" t="s">
        <v>151</v>
      </c>
    </row>
    <row r="105" spans="213:213">
      <c r="HE105" s="43" t="s">
        <v>152</v>
      </c>
    </row>
    <row r="106" spans="213:213">
      <c r="HE106" s="43" t="s">
        <v>153</v>
      </c>
    </row>
    <row r="107" spans="213:213">
      <c r="HE107" s="43" t="s">
        <v>154</v>
      </c>
    </row>
    <row r="108" spans="213:213">
      <c r="HE108" s="43" t="s">
        <v>155</v>
      </c>
    </row>
    <row r="109" spans="213:213">
      <c r="HE109" s="43" t="s">
        <v>156</v>
      </c>
    </row>
    <row r="110" spans="213:213">
      <c r="HE110" s="43" t="s">
        <v>157</v>
      </c>
    </row>
    <row r="111" spans="213:213">
      <c r="HE111" s="43" t="s">
        <v>158</v>
      </c>
    </row>
    <row r="112" spans="213:213">
      <c r="HE112" s="43" t="s">
        <v>159</v>
      </c>
    </row>
    <row r="113" spans="213:213">
      <c r="HE113" s="43" t="s">
        <v>160</v>
      </c>
    </row>
    <row r="114" spans="213:213">
      <c r="HE114" s="43" t="s">
        <v>161</v>
      </c>
    </row>
    <row r="115" spans="213:213">
      <c r="HE115" s="43" t="s">
        <v>162</v>
      </c>
    </row>
    <row r="116" spans="213:213">
      <c r="HE116" s="43" t="s">
        <v>163</v>
      </c>
    </row>
    <row r="117" spans="213:213">
      <c r="HE117" s="43" t="s">
        <v>164</v>
      </c>
    </row>
    <row r="118" spans="213:213">
      <c r="HE118" s="43" t="s">
        <v>165</v>
      </c>
    </row>
    <row r="119" spans="213:213">
      <c r="HE119" s="43" t="s">
        <v>166</v>
      </c>
    </row>
    <row r="120" spans="213:213">
      <c r="HE120" s="42"/>
    </row>
    <row r="121" spans="213:213">
      <c r="HE121" s="42"/>
    </row>
    <row r="122" spans="213:213">
      <c r="HE122" s="42"/>
    </row>
    <row r="123" spans="213:213">
      <c r="HE123" s="42"/>
    </row>
    <row r="124" spans="213:213">
      <c r="HE124" s="42"/>
    </row>
    <row r="125" spans="213:213">
      <c r="HE125" s="42"/>
    </row>
    <row r="126" spans="213:213">
      <c r="HE126" s="42"/>
    </row>
    <row r="127" spans="213:213">
      <c r="HE127" s="42"/>
    </row>
    <row r="128" spans="213:213">
      <c r="HE128" s="42"/>
    </row>
    <row r="129" spans="213:213">
      <c r="HE129" s="42"/>
    </row>
    <row r="130" spans="213:213">
      <c r="HE130" s="42"/>
    </row>
    <row r="131" spans="213:213">
      <c r="HE131" s="42"/>
    </row>
    <row r="132" spans="213:213">
      <c r="HE132" s="42"/>
    </row>
    <row r="133" spans="213:213">
      <c r="HE133" s="42"/>
    </row>
    <row r="134" spans="213:213">
      <c r="HE134" s="42"/>
    </row>
    <row r="135" spans="213:213">
      <c r="HE135" s="42"/>
    </row>
    <row r="136" spans="213:213">
      <c r="HE136" s="42"/>
    </row>
    <row r="137" spans="213:213">
      <c r="HE137" s="42"/>
    </row>
    <row r="138" spans="213:213">
      <c r="HE138" s="42"/>
    </row>
    <row r="139" spans="213:213">
      <c r="HE139" s="42"/>
    </row>
    <row r="140" spans="213:213">
      <c r="HE140" s="42"/>
    </row>
    <row r="141" spans="213:213">
      <c r="HE141" s="42"/>
    </row>
    <row r="142" spans="213:213">
      <c r="HE142" s="42"/>
    </row>
  </sheetData>
  <mergeCells count="16">
    <mergeCell ref="A8:AI9"/>
    <mergeCell ref="A10:A11"/>
    <mergeCell ref="C10:C11"/>
    <mergeCell ref="D10:D11"/>
    <mergeCell ref="E10:E11"/>
    <mergeCell ref="F10:F11"/>
    <mergeCell ref="G10:G11"/>
    <mergeCell ref="H10:H11"/>
    <mergeCell ref="I10:I11"/>
    <mergeCell ref="J10:J11"/>
    <mergeCell ref="W10:AH10"/>
    <mergeCell ref="A26:C26"/>
    <mergeCell ref="D26:I29"/>
    <mergeCell ref="A27:C27"/>
    <mergeCell ref="A28:C28"/>
    <mergeCell ref="A29:C29"/>
  </mergeCells>
  <dataValidations count="1">
    <dataValidation type="list" allowBlank="1" showInputMessage="1" showErrorMessage="1" sqref="I12:I25 JP12:JP25 TL12:TL25 ADH12:ADH25 AND12:AND25 AWZ12:AWZ25 BGV12:BGV25 BQR12:BQR25 CAN12:CAN25 CKJ12:CKJ25 CUF12:CUF25 DEB12:DEB25 DNX12:DNX25 DXT12:DXT25 EHP12:EHP25 ERL12:ERL25 FBH12:FBH25 FLD12:FLD25 FUZ12:FUZ25 GEV12:GEV25 GOR12:GOR25 GYN12:GYN25 HIJ12:HIJ25 HSF12:HSF25 ICB12:ICB25 ILX12:ILX25 IVT12:IVT25 JFP12:JFP25 JPL12:JPL25 JZH12:JZH25 KJD12:KJD25 KSZ12:KSZ25 LCV12:LCV25 LMR12:LMR25 LWN12:LWN25 MGJ12:MGJ25 MQF12:MQF25 NAB12:NAB25 NJX12:NJX25 NTT12:NTT25 ODP12:ODP25 ONL12:ONL25 OXH12:OXH25 PHD12:PHD25 PQZ12:PQZ25 QAV12:QAV25 QKR12:QKR25 QUN12:QUN25 REJ12:REJ25 ROF12:ROF25 RYB12:RYB25 SHX12:SHX25 SRT12:SRT25 TBP12:TBP25 TLL12:TLL25 TVH12:TVH25 UFD12:UFD25 UOZ12:UOZ25 UYV12:UYV25 VIR12:VIR25 VSN12:VSN25 WCJ12:WCJ25 WMF12:WMF25 WWB12:WWB25 I65548:I65561 JP65548:JP65561 TL65548:TL65561 ADH65548:ADH65561 AND65548:AND65561 AWZ65548:AWZ65561 BGV65548:BGV65561 BQR65548:BQR65561 CAN65548:CAN65561 CKJ65548:CKJ65561 CUF65548:CUF65561 DEB65548:DEB65561 DNX65548:DNX65561 DXT65548:DXT65561 EHP65548:EHP65561 ERL65548:ERL65561 FBH65548:FBH65561 FLD65548:FLD65561 FUZ65548:FUZ65561 GEV65548:GEV65561 GOR65548:GOR65561 GYN65548:GYN65561 HIJ65548:HIJ65561 HSF65548:HSF65561 ICB65548:ICB65561 ILX65548:ILX65561 IVT65548:IVT65561 JFP65548:JFP65561 JPL65548:JPL65561 JZH65548:JZH65561 KJD65548:KJD65561 KSZ65548:KSZ65561 LCV65548:LCV65561 LMR65548:LMR65561 LWN65548:LWN65561 MGJ65548:MGJ65561 MQF65548:MQF65561 NAB65548:NAB65561 NJX65548:NJX65561 NTT65548:NTT65561 ODP65548:ODP65561 ONL65548:ONL65561 OXH65548:OXH65561 PHD65548:PHD65561 PQZ65548:PQZ65561 QAV65548:QAV65561 QKR65548:QKR65561 QUN65548:QUN65561 REJ65548:REJ65561 ROF65548:ROF65561 RYB65548:RYB65561 SHX65548:SHX65561 SRT65548:SRT65561 TBP65548:TBP65561 TLL65548:TLL65561 TVH65548:TVH65561 UFD65548:UFD65561 UOZ65548:UOZ65561 UYV65548:UYV65561 VIR65548:VIR65561 VSN65548:VSN65561 WCJ65548:WCJ65561 WMF65548:WMF65561 WWB65548:WWB65561 I131084:I131097 JP131084:JP131097 TL131084:TL131097 ADH131084:ADH131097 AND131084:AND131097 AWZ131084:AWZ131097 BGV131084:BGV131097 BQR131084:BQR131097 CAN131084:CAN131097 CKJ131084:CKJ131097 CUF131084:CUF131097 DEB131084:DEB131097 DNX131084:DNX131097 DXT131084:DXT131097 EHP131084:EHP131097 ERL131084:ERL131097 FBH131084:FBH131097 FLD131084:FLD131097 FUZ131084:FUZ131097 GEV131084:GEV131097 GOR131084:GOR131097 GYN131084:GYN131097 HIJ131084:HIJ131097 HSF131084:HSF131097 ICB131084:ICB131097 ILX131084:ILX131097 IVT131084:IVT131097 JFP131084:JFP131097 JPL131084:JPL131097 JZH131084:JZH131097 KJD131084:KJD131097 KSZ131084:KSZ131097 LCV131084:LCV131097 LMR131084:LMR131097 LWN131084:LWN131097 MGJ131084:MGJ131097 MQF131084:MQF131097 NAB131084:NAB131097 NJX131084:NJX131097 NTT131084:NTT131097 ODP131084:ODP131097 ONL131084:ONL131097 OXH131084:OXH131097 PHD131084:PHD131097 PQZ131084:PQZ131097 QAV131084:QAV131097 QKR131084:QKR131097 QUN131084:QUN131097 REJ131084:REJ131097 ROF131084:ROF131097 RYB131084:RYB131097 SHX131084:SHX131097 SRT131084:SRT131097 TBP131084:TBP131097 TLL131084:TLL131097 TVH131084:TVH131097 UFD131084:UFD131097 UOZ131084:UOZ131097 UYV131084:UYV131097 VIR131084:VIR131097 VSN131084:VSN131097 WCJ131084:WCJ131097 WMF131084:WMF131097 WWB131084:WWB131097 I196620:I196633 JP196620:JP196633 TL196620:TL196633 ADH196620:ADH196633 AND196620:AND196633 AWZ196620:AWZ196633 BGV196620:BGV196633 BQR196620:BQR196633 CAN196620:CAN196633 CKJ196620:CKJ196633 CUF196620:CUF196633 DEB196620:DEB196633 DNX196620:DNX196633 DXT196620:DXT196633 EHP196620:EHP196633 ERL196620:ERL196633 FBH196620:FBH196633 FLD196620:FLD196633 FUZ196620:FUZ196633 GEV196620:GEV196633 GOR196620:GOR196633 GYN196620:GYN196633 HIJ196620:HIJ196633 HSF196620:HSF196633 ICB196620:ICB196633 ILX196620:ILX196633 IVT196620:IVT196633 JFP196620:JFP196633 JPL196620:JPL196633 JZH196620:JZH196633 KJD196620:KJD196633 KSZ196620:KSZ196633 LCV196620:LCV196633 LMR196620:LMR196633 LWN196620:LWN196633 MGJ196620:MGJ196633 MQF196620:MQF196633 NAB196620:NAB196633 NJX196620:NJX196633 NTT196620:NTT196633 ODP196620:ODP196633 ONL196620:ONL196633 OXH196620:OXH196633 PHD196620:PHD196633 PQZ196620:PQZ196633 QAV196620:QAV196633 QKR196620:QKR196633 QUN196620:QUN196633 REJ196620:REJ196633 ROF196620:ROF196633 RYB196620:RYB196633 SHX196620:SHX196633 SRT196620:SRT196633 TBP196620:TBP196633 TLL196620:TLL196633 TVH196620:TVH196633 UFD196620:UFD196633 UOZ196620:UOZ196633 UYV196620:UYV196633 VIR196620:VIR196633 VSN196620:VSN196633 WCJ196620:WCJ196633 WMF196620:WMF196633 WWB196620:WWB196633 I262156:I262169 JP262156:JP262169 TL262156:TL262169 ADH262156:ADH262169 AND262156:AND262169 AWZ262156:AWZ262169 BGV262156:BGV262169 BQR262156:BQR262169 CAN262156:CAN262169 CKJ262156:CKJ262169 CUF262156:CUF262169 DEB262156:DEB262169 DNX262156:DNX262169 DXT262156:DXT262169 EHP262156:EHP262169 ERL262156:ERL262169 FBH262156:FBH262169 FLD262156:FLD262169 FUZ262156:FUZ262169 GEV262156:GEV262169 GOR262156:GOR262169 GYN262156:GYN262169 HIJ262156:HIJ262169 HSF262156:HSF262169 ICB262156:ICB262169 ILX262156:ILX262169 IVT262156:IVT262169 JFP262156:JFP262169 JPL262156:JPL262169 JZH262156:JZH262169 KJD262156:KJD262169 KSZ262156:KSZ262169 LCV262156:LCV262169 LMR262156:LMR262169 LWN262156:LWN262169 MGJ262156:MGJ262169 MQF262156:MQF262169 NAB262156:NAB262169 NJX262156:NJX262169 NTT262156:NTT262169 ODP262156:ODP262169 ONL262156:ONL262169 OXH262156:OXH262169 PHD262156:PHD262169 PQZ262156:PQZ262169 QAV262156:QAV262169 QKR262156:QKR262169 QUN262156:QUN262169 REJ262156:REJ262169 ROF262156:ROF262169 RYB262156:RYB262169 SHX262156:SHX262169 SRT262156:SRT262169 TBP262156:TBP262169 TLL262156:TLL262169 TVH262156:TVH262169 UFD262156:UFD262169 UOZ262156:UOZ262169 UYV262156:UYV262169 VIR262156:VIR262169 VSN262156:VSN262169 WCJ262156:WCJ262169 WMF262156:WMF262169 WWB262156:WWB262169 I327692:I327705 JP327692:JP327705 TL327692:TL327705 ADH327692:ADH327705 AND327692:AND327705 AWZ327692:AWZ327705 BGV327692:BGV327705 BQR327692:BQR327705 CAN327692:CAN327705 CKJ327692:CKJ327705 CUF327692:CUF327705 DEB327692:DEB327705 DNX327692:DNX327705 DXT327692:DXT327705 EHP327692:EHP327705 ERL327692:ERL327705 FBH327692:FBH327705 FLD327692:FLD327705 FUZ327692:FUZ327705 GEV327692:GEV327705 GOR327692:GOR327705 GYN327692:GYN327705 HIJ327692:HIJ327705 HSF327692:HSF327705 ICB327692:ICB327705 ILX327692:ILX327705 IVT327692:IVT327705 JFP327692:JFP327705 JPL327692:JPL327705 JZH327692:JZH327705 KJD327692:KJD327705 KSZ327692:KSZ327705 LCV327692:LCV327705 LMR327692:LMR327705 LWN327692:LWN327705 MGJ327692:MGJ327705 MQF327692:MQF327705 NAB327692:NAB327705 NJX327692:NJX327705 NTT327692:NTT327705 ODP327692:ODP327705 ONL327692:ONL327705 OXH327692:OXH327705 PHD327692:PHD327705 PQZ327692:PQZ327705 QAV327692:QAV327705 QKR327692:QKR327705 QUN327692:QUN327705 REJ327692:REJ327705 ROF327692:ROF327705 RYB327692:RYB327705 SHX327692:SHX327705 SRT327692:SRT327705 TBP327692:TBP327705 TLL327692:TLL327705 TVH327692:TVH327705 UFD327692:UFD327705 UOZ327692:UOZ327705 UYV327692:UYV327705 VIR327692:VIR327705 VSN327692:VSN327705 WCJ327692:WCJ327705 WMF327692:WMF327705 WWB327692:WWB327705 I393228:I393241 JP393228:JP393241 TL393228:TL393241 ADH393228:ADH393241 AND393228:AND393241 AWZ393228:AWZ393241 BGV393228:BGV393241 BQR393228:BQR393241 CAN393228:CAN393241 CKJ393228:CKJ393241 CUF393228:CUF393241 DEB393228:DEB393241 DNX393228:DNX393241 DXT393228:DXT393241 EHP393228:EHP393241 ERL393228:ERL393241 FBH393228:FBH393241 FLD393228:FLD393241 FUZ393228:FUZ393241 GEV393228:GEV393241 GOR393228:GOR393241 GYN393228:GYN393241 HIJ393228:HIJ393241 HSF393228:HSF393241 ICB393228:ICB393241 ILX393228:ILX393241 IVT393228:IVT393241 JFP393228:JFP393241 JPL393228:JPL393241 JZH393228:JZH393241 KJD393228:KJD393241 KSZ393228:KSZ393241 LCV393228:LCV393241 LMR393228:LMR393241 LWN393228:LWN393241 MGJ393228:MGJ393241 MQF393228:MQF393241 NAB393228:NAB393241 NJX393228:NJX393241 NTT393228:NTT393241 ODP393228:ODP393241 ONL393228:ONL393241 OXH393228:OXH393241 PHD393228:PHD393241 PQZ393228:PQZ393241 QAV393228:QAV393241 QKR393228:QKR393241 QUN393228:QUN393241 REJ393228:REJ393241 ROF393228:ROF393241 RYB393228:RYB393241 SHX393228:SHX393241 SRT393228:SRT393241 TBP393228:TBP393241 TLL393228:TLL393241 TVH393228:TVH393241 UFD393228:UFD393241 UOZ393228:UOZ393241 UYV393228:UYV393241 VIR393228:VIR393241 VSN393228:VSN393241 WCJ393228:WCJ393241 WMF393228:WMF393241 WWB393228:WWB393241 I458764:I458777 JP458764:JP458777 TL458764:TL458777 ADH458764:ADH458777 AND458764:AND458777 AWZ458764:AWZ458777 BGV458764:BGV458777 BQR458764:BQR458777 CAN458764:CAN458777 CKJ458764:CKJ458777 CUF458764:CUF458777 DEB458764:DEB458777 DNX458764:DNX458777 DXT458764:DXT458777 EHP458764:EHP458777 ERL458764:ERL458777 FBH458764:FBH458777 FLD458764:FLD458777 FUZ458764:FUZ458777 GEV458764:GEV458777 GOR458764:GOR458777 GYN458764:GYN458777 HIJ458764:HIJ458777 HSF458764:HSF458777 ICB458764:ICB458777 ILX458764:ILX458777 IVT458764:IVT458777 JFP458764:JFP458777 JPL458764:JPL458777 JZH458764:JZH458777 KJD458764:KJD458777 KSZ458764:KSZ458777 LCV458764:LCV458777 LMR458764:LMR458777 LWN458764:LWN458777 MGJ458764:MGJ458777 MQF458764:MQF458777 NAB458764:NAB458777 NJX458764:NJX458777 NTT458764:NTT458777 ODP458764:ODP458777 ONL458764:ONL458777 OXH458764:OXH458777 PHD458764:PHD458777 PQZ458764:PQZ458777 QAV458764:QAV458777 QKR458764:QKR458777 QUN458764:QUN458777 REJ458764:REJ458777 ROF458764:ROF458777 RYB458764:RYB458777 SHX458764:SHX458777 SRT458764:SRT458777 TBP458764:TBP458777 TLL458764:TLL458777 TVH458764:TVH458777 UFD458764:UFD458777 UOZ458764:UOZ458777 UYV458764:UYV458777 VIR458764:VIR458777 VSN458764:VSN458777 WCJ458764:WCJ458777 WMF458764:WMF458777 WWB458764:WWB458777 I524300:I524313 JP524300:JP524313 TL524300:TL524313 ADH524300:ADH524313 AND524300:AND524313 AWZ524300:AWZ524313 BGV524300:BGV524313 BQR524300:BQR524313 CAN524300:CAN524313 CKJ524300:CKJ524313 CUF524300:CUF524313 DEB524300:DEB524313 DNX524300:DNX524313 DXT524300:DXT524313 EHP524300:EHP524313 ERL524300:ERL524313 FBH524300:FBH524313 FLD524300:FLD524313 FUZ524300:FUZ524313 GEV524300:GEV524313 GOR524300:GOR524313 GYN524300:GYN524313 HIJ524300:HIJ524313 HSF524300:HSF524313 ICB524300:ICB524313 ILX524300:ILX524313 IVT524300:IVT524313 JFP524300:JFP524313 JPL524300:JPL524313 JZH524300:JZH524313 KJD524300:KJD524313 KSZ524300:KSZ524313 LCV524300:LCV524313 LMR524300:LMR524313 LWN524300:LWN524313 MGJ524300:MGJ524313 MQF524300:MQF524313 NAB524300:NAB524313 NJX524300:NJX524313 NTT524300:NTT524313 ODP524300:ODP524313 ONL524300:ONL524313 OXH524300:OXH524313 PHD524300:PHD524313 PQZ524300:PQZ524313 QAV524300:QAV524313 QKR524300:QKR524313 QUN524300:QUN524313 REJ524300:REJ524313 ROF524300:ROF524313 RYB524300:RYB524313 SHX524300:SHX524313 SRT524300:SRT524313 TBP524300:TBP524313 TLL524300:TLL524313 TVH524300:TVH524313 UFD524300:UFD524313 UOZ524300:UOZ524313 UYV524300:UYV524313 VIR524300:VIR524313 VSN524300:VSN524313 WCJ524300:WCJ524313 WMF524300:WMF524313 WWB524300:WWB524313 I589836:I589849 JP589836:JP589849 TL589836:TL589849 ADH589836:ADH589849 AND589836:AND589849 AWZ589836:AWZ589849 BGV589836:BGV589849 BQR589836:BQR589849 CAN589836:CAN589849 CKJ589836:CKJ589849 CUF589836:CUF589849 DEB589836:DEB589849 DNX589836:DNX589849 DXT589836:DXT589849 EHP589836:EHP589849 ERL589836:ERL589849 FBH589836:FBH589849 FLD589836:FLD589849 FUZ589836:FUZ589849 GEV589836:GEV589849 GOR589836:GOR589849 GYN589836:GYN589849 HIJ589836:HIJ589849 HSF589836:HSF589849 ICB589836:ICB589849 ILX589836:ILX589849 IVT589836:IVT589849 JFP589836:JFP589849 JPL589836:JPL589849 JZH589836:JZH589849 KJD589836:KJD589849 KSZ589836:KSZ589849 LCV589836:LCV589849 LMR589836:LMR589849 LWN589836:LWN589849 MGJ589836:MGJ589849 MQF589836:MQF589849 NAB589836:NAB589849 NJX589836:NJX589849 NTT589836:NTT589849 ODP589836:ODP589849 ONL589836:ONL589849 OXH589836:OXH589849 PHD589836:PHD589849 PQZ589836:PQZ589849 QAV589836:QAV589849 QKR589836:QKR589849 QUN589836:QUN589849 REJ589836:REJ589849 ROF589836:ROF589849 RYB589836:RYB589849 SHX589836:SHX589849 SRT589836:SRT589849 TBP589836:TBP589849 TLL589836:TLL589849 TVH589836:TVH589849 UFD589836:UFD589849 UOZ589836:UOZ589849 UYV589836:UYV589849 VIR589836:VIR589849 VSN589836:VSN589849 WCJ589836:WCJ589849 WMF589836:WMF589849 WWB589836:WWB589849 I655372:I655385 JP655372:JP655385 TL655372:TL655385 ADH655372:ADH655385 AND655372:AND655385 AWZ655372:AWZ655385 BGV655372:BGV655385 BQR655372:BQR655385 CAN655372:CAN655385 CKJ655372:CKJ655385 CUF655372:CUF655385 DEB655372:DEB655385 DNX655372:DNX655385 DXT655372:DXT655385 EHP655372:EHP655385 ERL655372:ERL655385 FBH655372:FBH655385 FLD655372:FLD655385 FUZ655372:FUZ655385 GEV655372:GEV655385 GOR655372:GOR655385 GYN655372:GYN655385 HIJ655372:HIJ655385 HSF655372:HSF655385 ICB655372:ICB655385 ILX655372:ILX655385 IVT655372:IVT655385 JFP655372:JFP655385 JPL655372:JPL655385 JZH655372:JZH655385 KJD655372:KJD655385 KSZ655372:KSZ655385 LCV655372:LCV655385 LMR655372:LMR655385 LWN655372:LWN655385 MGJ655372:MGJ655385 MQF655372:MQF655385 NAB655372:NAB655385 NJX655372:NJX655385 NTT655372:NTT655385 ODP655372:ODP655385 ONL655372:ONL655385 OXH655372:OXH655385 PHD655372:PHD655385 PQZ655372:PQZ655385 QAV655372:QAV655385 QKR655372:QKR655385 QUN655372:QUN655385 REJ655372:REJ655385 ROF655372:ROF655385 RYB655372:RYB655385 SHX655372:SHX655385 SRT655372:SRT655385 TBP655372:TBP655385 TLL655372:TLL655385 TVH655372:TVH655385 UFD655372:UFD655385 UOZ655372:UOZ655385 UYV655372:UYV655385 VIR655372:VIR655385 VSN655372:VSN655385 WCJ655372:WCJ655385 WMF655372:WMF655385 WWB655372:WWB655385 I720908:I720921 JP720908:JP720921 TL720908:TL720921 ADH720908:ADH720921 AND720908:AND720921 AWZ720908:AWZ720921 BGV720908:BGV720921 BQR720908:BQR720921 CAN720908:CAN720921 CKJ720908:CKJ720921 CUF720908:CUF720921 DEB720908:DEB720921 DNX720908:DNX720921 DXT720908:DXT720921 EHP720908:EHP720921 ERL720908:ERL720921 FBH720908:FBH720921 FLD720908:FLD720921 FUZ720908:FUZ720921 GEV720908:GEV720921 GOR720908:GOR720921 GYN720908:GYN720921 HIJ720908:HIJ720921 HSF720908:HSF720921 ICB720908:ICB720921 ILX720908:ILX720921 IVT720908:IVT720921 JFP720908:JFP720921 JPL720908:JPL720921 JZH720908:JZH720921 KJD720908:KJD720921 KSZ720908:KSZ720921 LCV720908:LCV720921 LMR720908:LMR720921 LWN720908:LWN720921 MGJ720908:MGJ720921 MQF720908:MQF720921 NAB720908:NAB720921 NJX720908:NJX720921 NTT720908:NTT720921 ODP720908:ODP720921 ONL720908:ONL720921 OXH720908:OXH720921 PHD720908:PHD720921 PQZ720908:PQZ720921 QAV720908:QAV720921 QKR720908:QKR720921 QUN720908:QUN720921 REJ720908:REJ720921 ROF720908:ROF720921 RYB720908:RYB720921 SHX720908:SHX720921 SRT720908:SRT720921 TBP720908:TBP720921 TLL720908:TLL720921 TVH720908:TVH720921 UFD720908:UFD720921 UOZ720908:UOZ720921 UYV720908:UYV720921 VIR720908:VIR720921 VSN720908:VSN720921 WCJ720908:WCJ720921 WMF720908:WMF720921 WWB720908:WWB720921 I786444:I786457 JP786444:JP786457 TL786444:TL786457 ADH786444:ADH786457 AND786444:AND786457 AWZ786444:AWZ786457 BGV786444:BGV786457 BQR786444:BQR786457 CAN786444:CAN786457 CKJ786444:CKJ786457 CUF786444:CUF786457 DEB786444:DEB786457 DNX786444:DNX786457 DXT786444:DXT786457 EHP786444:EHP786457 ERL786444:ERL786457 FBH786444:FBH786457 FLD786444:FLD786457 FUZ786444:FUZ786457 GEV786444:GEV786457 GOR786444:GOR786457 GYN786444:GYN786457 HIJ786444:HIJ786457 HSF786444:HSF786457 ICB786444:ICB786457 ILX786444:ILX786457 IVT786444:IVT786457 JFP786444:JFP786457 JPL786444:JPL786457 JZH786444:JZH786457 KJD786444:KJD786457 KSZ786444:KSZ786457 LCV786444:LCV786457 LMR786444:LMR786457 LWN786444:LWN786457 MGJ786444:MGJ786457 MQF786444:MQF786457 NAB786444:NAB786457 NJX786444:NJX786457 NTT786444:NTT786457 ODP786444:ODP786457 ONL786444:ONL786457 OXH786444:OXH786457 PHD786444:PHD786457 PQZ786444:PQZ786457 QAV786444:QAV786457 QKR786444:QKR786457 QUN786444:QUN786457 REJ786444:REJ786457 ROF786444:ROF786457 RYB786444:RYB786457 SHX786444:SHX786457 SRT786444:SRT786457 TBP786444:TBP786457 TLL786444:TLL786457 TVH786444:TVH786457 UFD786444:UFD786457 UOZ786444:UOZ786457 UYV786444:UYV786457 VIR786444:VIR786457 VSN786444:VSN786457 WCJ786444:WCJ786457 WMF786444:WMF786457 WWB786444:WWB786457 I851980:I851993 JP851980:JP851993 TL851980:TL851993 ADH851980:ADH851993 AND851980:AND851993 AWZ851980:AWZ851993 BGV851980:BGV851993 BQR851980:BQR851993 CAN851980:CAN851993 CKJ851980:CKJ851993 CUF851980:CUF851993 DEB851980:DEB851993 DNX851980:DNX851993 DXT851980:DXT851993 EHP851980:EHP851993 ERL851980:ERL851993 FBH851980:FBH851993 FLD851980:FLD851993 FUZ851980:FUZ851993 GEV851980:GEV851993 GOR851980:GOR851993 GYN851980:GYN851993 HIJ851980:HIJ851993 HSF851980:HSF851993 ICB851980:ICB851993 ILX851980:ILX851993 IVT851980:IVT851993 JFP851980:JFP851993 JPL851980:JPL851993 JZH851980:JZH851993 KJD851980:KJD851993 KSZ851980:KSZ851993 LCV851980:LCV851993 LMR851980:LMR851993 LWN851980:LWN851993 MGJ851980:MGJ851993 MQF851980:MQF851993 NAB851980:NAB851993 NJX851980:NJX851993 NTT851980:NTT851993 ODP851980:ODP851993 ONL851980:ONL851993 OXH851980:OXH851993 PHD851980:PHD851993 PQZ851980:PQZ851993 QAV851980:QAV851993 QKR851980:QKR851993 QUN851980:QUN851993 REJ851980:REJ851993 ROF851980:ROF851993 RYB851980:RYB851993 SHX851980:SHX851993 SRT851980:SRT851993 TBP851980:TBP851993 TLL851980:TLL851993 TVH851980:TVH851993 UFD851980:UFD851993 UOZ851980:UOZ851993 UYV851980:UYV851993 VIR851980:VIR851993 VSN851980:VSN851993 WCJ851980:WCJ851993 WMF851980:WMF851993 WWB851980:WWB851993 I917516:I917529 JP917516:JP917529 TL917516:TL917529 ADH917516:ADH917529 AND917516:AND917529 AWZ917516:AWZ917529 BGV917516:BGV917529 BQR917516:BQR917529 CAN917516:CAN917529 CKJ917516:CKJ917529 CUF917516:CUF917529 DEB917516:DEB917529 DNX917516:DNX917529 DXT917516:DXT917529 EHP917516:EHP917529 ERL917516:ERL917529 FBH917516:FBH917529 FLD917516:FLD917529 FUZ917516:FUZ917529 GEV917516:GEV917529 GOR917516:GOR917529 GYN917516:GYN917529 HIJ917516:HIJ917529 HSF917516:HSF917529 ICB917516:ICB917529 ILX917516:ILX917529 IVT917516:IVT917529 JFP917516:JFP917529 JPL917516:JPL917529 JZH917516:JZH917529 KJD917516:KJD917529 KSZ917516:KSZ917529 LCV917516:LCV917529 LMR917516:LMR917529 LWN917516:LWN917529 MGJ917516:MGJ917529 MQF917516:MQF917529 NAB917516:NAB917529 NJX917516:NJX917529 NTT917516:NTT917529 ODP917516:ODP917529 ONL917516:ONL917529 OXH917516:OXH917529 PHD917516:PHD917529 PQZ917516:PQZ917529 QAV917516:QAV917529 QKR917516:QKR917529 QUN917516:QUN917529 REJ917516:REJ917529 ROF917516:ROF917529 RYB917516:RYB917529 SHX917516:SHX917529 SRT917516:SRT917529 TBP917516:TBP917529 TLL917516:TLL917529 TVH917516:TVH917529 UFD917516:UFD917529 UOZ917516:UOZ917529 UYV917516:UYV917529 VIR917516:VIR917529 VSN917516:VSN917529 WCJ917516:WCJ917529 WMF917516:WMF917529 WWB917516:WWB917529 I983052:I983065 JP983052:JP983065 TL983052:TL983065 ADH983052:ADH983065 AND983052:AND983065 AWZ983052:AWZ983065 BGV983052:BGV983065 BQR983052:BQR983065 CAN983052:CAN983065 CKJ983052:CKJ983065 CUF983052:CUF983065 DEB983052:DEB983065 DNX983052:DNX983065 DXT983052:DXT983065 EHP983052:EHP983065 ERL983052:ERL983065 FBH983052:FBH983065 FLD983052:FLD983065 FUZ983052:FUZ983065 GEV983052:GEV983065 GOR983052:GOR983065 GYN983052:GYN983065 HIJ983052:HIJ983065 HSF983052:HSF983065 ICB983052:ICB983065 ILX983052:ILX983065 IVT983052:IVT983065 JFP983052:JFP983065 JPL983052:JPL983065 JZH983052:JZH983065 KJD983052:KJD983065 KSZ983052:KSZ983065 LCV983052:LCV983065 LMR983052:LMR983065 LWN983052:LWN983065 MGJ983052:MGJ983065 MQF983052:MQF983065 NAB983052:NAB983065 NJX983052:NJX983065 NTT983052:NTT983065 ODP983052:ODP983065 ONL983052:ONL983065 OXH983052:OXH983065 PHD983052:PHD983065 PQZ983052:PQZ983065 QAV983052:QAV983065 QKR983052:QKR983065 QUN983052:QUN983065 REJ983052:REJ983065 ROF983052:ROF983065 RYB983052:RYB983065 SHX983052:SHX983065 SRT983052:SRT983065 TBP983052:TBP983065 TLL983052:TLL983065 TVH983052:TVH983065 UFD983052:UFD983065 UOZ983052:UOZ983065 UYV983052:UYV983065 VIR983052:VIR983065 VSN983052:VSN983065 WCJ983052:WCJ983065 WMF983052:WMF983065 WWB983052:WWB983065">
      <formula1>"Recursos Propios, Recursos Público- Privados"</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37"/>
  <sheetViews>
    <sheetView topLeftCell="A8" workbookViewId="0">
      <selection activeCell="J10" sqref="J10:J11"/>
    </sheetView>
  </sheetViews>
  <sheetFormatPr baseColWidth="10" defaultColWidth="55.42578125" defaultRowHeight="15"/>
  <cols>
    <col min="1" max="1" width="48.28515625" style="47" customWidth="1"/>
    <col min="2" max="2" width="28.42578125" style="47" hidden="1" customWidth="1"/>
    <col min="3" max="3" width="14" style="53" customWidth="1"/>
    <col min="4" max="4" width="29.28515625" style="53" customWidth="1"/>
    <col min="5" max="5" width="17.85546875" style="46" customWidth="1"/>
    <col min="6" max="6" width="31.7109375" style="46" customWidth="1"/>
    <col min="7" max="7" width="20.42578125" style="48" hidden="1" customWidth="1"/>
    <col min="8" max="8" width="17" style="48" hidden="1" customWidth="1"/>
    <col min="9" max="9" width="24" style="46" hidden="1" customWidth="1"/>
    <col min="10" max="10" width="20.140625" style="55" customWidth="1"/>
    <col min="11" max="21" width="20.140625" style="55" hidden="1" customWidth="1"/>
    <col min="22" max="22" width="19.5703125" style="46" hidden="1" customWidth="1"/>
    <col min="23"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48.28515625" style="46" customWidth="1"/>
    <col min="270" max="270" width="14" style="46" customWidth="1"/>
    <col min="271" max="271" width="29.28515625" style="46" customWidth="1"/>
    <col min="272" max="272" width="17.85546875" style="46" customWidth="1"/>
    <col min="273" max="273" width="31.7109375" style="46" customWidth="1"/>
    <col min="274" max="274" width="20.42578125" style="46" customWidth="1"/>
    <col min="275" max="276" width="0" style="46" hidden="1" customWidth="1"/>
    <col min="277" max="277" width="20.140625" style="46" customWidth="1"/>
    <col min="278" max="278" width="19.57031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48.28515625" style="46" customWidth="1"/>
    <col min="526" max="526" width="14" style="46" customWidth="1"/>
    <col min="527" max="527" width="29.28515625" style="46" customWidth="1"/>
    <col min="528" max="528" width="17.85546875" style="46" customWidth="1"/>
    <col min="529" max="529" width="31.7109375" style="46" customWidth="1"/>
    <col min="530" max="530" width="20.42578125" style="46" customWidth="1"/>
    <col min="531" max="532" width="0" style="46" hidden="1" customWidth="1"/>
    <col min="533" max="533" width="20.140625" style="46" customWidth="1"/>
    <col min="534" max="534" width="19.57031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48.28515625" style="46" customWidth="1"/>
    <col min="782" max="782" width="14" style="46" customWidth="1"/>
    <col min="783" max="783" width="29.28515625" style="46" customWidth="1"/>
    <col min="784" max="784" width="17.85546875" style="46" customWidth="1"/>
    <col min="785" max="785" width="31.7109375" style="46" customWidth="1"/>
    <col min="786" max="786" width="20.42578125" style="46" customWidth="1"/>
    <col min="787" max="788" width="0" style="46" hidden="1" customWidth="1"/>
    <col min="789" max="789" width="20.140625" style="46" customWidth="1"/>
    <col min="790" max="790" width="19.57031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48.28515625" style="46" customWidth="1"/>
    <col min="1038" max="1038" width="14" style="46" customWidth="1"/>
    <col min="1039" max="1039" width="29.28515625" style="46" customWidth="1"/>
    <col min="1040" max="1040" width="17.85546875" style="46" customWidth="1"/>
    <col min="1041" max="1041" width="31.7109375" style="46" customWidth="1"/>
    <col min="1042" max="1042" width="20.42578125" style="46" customWidth="1"/>
    <col min="1043" max="1044" width="0" style="46" hidden="1" customWidth="1"/>
    <col min="1045" max="1045" width="20.140625" style="46" customWidth="1"/>
    <col min="1046" max="1046" width="19.57031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48.28515625" style="46" customWidth="1"/>
    <col min="1294" max="1294" width="14" style="46" customWidth="1"/>
    <col min="1295" max="1295" width="29.28515625" style="46" customWidth="1"/>
    <col min="1296" max="1296" width="17.85546875" style="46" customWidth="1"/>
    <col min="1297" max="1297" width="31.7109375" style="46" customWidth="1"/>
    <col min="1298" max="1298" width="20.42578125" style="46" customWidth="1"/>
    <col min="1299" max="1300" width="0" style="46" hidden="1" customWidth="1"/>
    <col min="1301" max="1301" width="20.140625" style="46" customWidth="1"/>
    <col min="1302" max="1302" width="19.57031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48.28515625" style="46" customWidth="1"/>
    <col min="1550" max="1550" width="14" style="46" customWidth="1"/>
    <col min="1551" max="1551" width="29.28515625" style="46" customWidth="1"/>
    <col min="1552" max="1552" width="17.85546875" style="46" customWidth="1"/>
    <col min="1553" max="1553" width="31.7109375" style="46" customWidth="1"/>
    <col min="1554" max="1554" width="20.42578125" style="46" customWidth="1"/>
    <col min="1555" max="1556" width="0" style="46" hidden="1" customWidth="1"/>
    <col min="1557" max="1557" width="20.140625" style="46" customWidth="1"/>
    <col min="1558" max="1558" width="19.57031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48.28515625" style="46" customWidth="1"/>
    <col min="1806" max="1806" width="14" style="46" customWidth="1"/>
    <col min="1807" max="1807" width="29.28515625" style="46" customWidth="1"/>
    <col min="1808" max="1808" width="17.85546875" style="46" customWidth="1"/>
    <col min="1809" max="1809" width="31.7109375" style="46" customWidth="1"/>
    <col min="1810" max="1810" width="20.42578125" style="46" customWidth="1"/>
    <col min="1811" max="1812" width="0" style="46" hidden="1" customWidth="1"/>
    <col min="1813" max="1813" width="20.140625" style="46" customWidth="1"/>
    <col min="1814" max="1814" width="19.57031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48.28515625" style="46" customWidth="1"/>
    <col min="2062" max="2062" width="14" style="46" customWidth="1"/>
    <col min="2063" max="2063" width="29.28515625" style="46" customWidth="1"/>
    <col min="2064" max="2064" width="17.85546875" style="46" customWidth="1"/>
    <col min="2065" max="2065" width="31.7109375" style="46" customWidth="1"/>
    <col min="2066" max="2066" width="20.42578125" style="46" customWidth="1"/>
    <col min="2067" max="2068" width="0" style="46" hidden="1" customWidth="1"/>
    <col min="2069" max="2069" width="20.140625" style="46" customWidth="1"/>
    <col min="2070" max="2070" width="19.57031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48.28515625" style="46" customWidth="1"/>
    <col min="2318" max="2318" width="14" style="46" customWidth="1"/>
    <col min="2319" max="2319" width="29.28515625" style="46" customWidth="1"/>
    <col min="2320" max="2320" width="17.85546875" style="46" customWidth="1"/>
    <col min="2321" max="2321" width="31.7109375" style="46" customWidth="1"/>
    <col min="2322" max="2322" width="20.42578125" style="46" customWidth="1"/>
    <col min="2323" max="2324" width="0" style="46" hidden="1" customWidth="1"/>
    <col min="2325" max="2325" width="20.140625" style="46" customWidth="1"/>
    <col min="2326" max="2326" width="19.57031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48.28515625" style="46" customWidth="1"/>
    <col min="2574" max="2574" width="14" style="46" customWidth="1"/>
    <col min="2575" max="2575" width="29.28515625" style="46" customWidth="1"/>
    <col min="2576" max="2576" width="17.85546875" style="46" customWidth="1"/>
    <col min="2577" max="2577" width="31.7109375" style="46" customWidth="1"/>
    <col min="2578" max="2578" width="20.42578125" style="46" customWidth="1"/>
    <col min="2579" max="2580" width="0" style="46" hidden="1" customWidth="1"/>
    <col min="2581" max="2581" width="20.140625" style="46" customWidth="1"/>
    <col min="2582" max="2582" width="19.57031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48.28515625" style="46" customWidth="1"/>
    <col min="2830" max="2830" width="14" style="46" customWidth="1"/>
    <col min="2831" max="2831" width="29.28515625" style="46" customWidth="1"/>
    <col min="2832" max="2832" width="17.85546875" style="46" customWidth="1"/>
    <col min="2833" max="2833" width="31.7109375" style="46" customWidth="1"/>
    <col min="2834" max="2834" width="20.42578125" style="46" customWidth="1"/>
    <col min="2835" max="2836" width="0" style="46" hidden="1" customWidth="1"/>
    <col min="2837" max="2837" width="20.140625" style="46" customWidth="1"/>
    <col min="2838" max="2838" width="19.57031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48.28515625" style="46" customWidth="1"/>
    <col min="3086" max="3086" width="14" style="46" customWidth="1"/>
    <col min="3087" max="3087" width="29.28515625" style="46" customWidth="1"/>
    <col min="3088" max="3088" width="17.85546875" style="46" customWidth="1"/>
    <col min="3089" max="3089" width="31.7109375" style="46" customWidth="1"/>
    <col min="3090" max="3090" width="20.42578125" style="46" customWidth="1"/>
    <col min="3091" max="3092" width="0" style="46" hidden="1" customWidth="1"/>
    <col min="3093" max="3093" width="20.140625" style="46" customWidth="1"/>
    <col min="3094" max="3094" width="19.57031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48.28515625" style="46" customWidth="1"/>
    <col min="3342" max="3342" width="14" style="46" customWidth="1"/>
    <col min="3343" max="3343" width="29.28515625" style="46" customWidth="1"/>
    <col min="3344" max="3344" width="17.85546875" style="46" customWidth="1"/>
    <col min="3345" max="3345" width="31.7109375" style="46" customWidth="1"/>
    <col min="3346" max="3346" width="20.42578125" style="46" customWidth="1"/>
    <col min="3347" max="3348" width="0" style="46" hidden="1" customWidth="1"/>
    <col min="3349" max="3349" width="20.140625" style="46" customWidth="1"/>
    <col min="3350" max="3350" width="19.57031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48.28515625" style="46" customWidth="1"/>
    <col min="3598" max="3598" width="14" style="46" customWidth="1"/>
    <col min="3599" max="3599" width="29.28515625" style="46" customWidth="1"/>
    <col min="3600" max="3600" width="17.85546875" style="46" customWidth="1"/>
    <col min="3601" max="3601" width="31.7109375" style="46" customWidth="1"/>
    <col min="3602" max="3602" width="20.42578125" style="46" customWidth="1"/>
    <col min="3603" max="3604" width="0" style="46" hidden="1" customWidth="1"/>
    <col min="3605" max="3605" width="20.140625" style="46" customWidth="1"/>
    <col min="3606" max="3606" width="19.57031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48.28515625" style="46" customWidth="1"/>
    <col min="3854" max="3854" width="14" style="46" customWidth="1"/>
    <col min="3855" max="3855" width="29.28515625" style="46" customWidth="1"/>
    <col min="3856" max="3856" width="17.85546875" style="46" customWidth="1"/>
    <col min="3857" max="3857" width="31.7109375" style="46" customWidth="1"/>
    <col min="3858" max="3858" width="20.42578125" style="46" customWidth="1"/>
    <col min="3859" max="3860" width="0" style="46" hidden="1" customWidth="1"/>
    <col min="3861" max="3861" width="20.140625" style="46" customWidth="1"/>
    <col min="3862" max="3862" width="19.57031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48.28515625" style="46" customWidth="1"/>
    <col min="4110" max="4110" width="14" style="46" customWidth="1"/>
    <col min="4111" max="4111" width="29.28515625" style="46" customWidth="1"/>
    <col min="4112" max="4112" width="17.85546875" style="46" customWidth="1"/>
    <col min="4113" max="4113" width="31.7109375" style="46" customWidth="1"/>
    <col min="4114" max="4114" width="20.42578125" style="46" customWidth="1"/>
    <col min="4115" max="4116" width="0" style="46" hidden="1" customWidth="1"/>
    <col min="4117" max="4117" width="20.140625" style="46" customWidth="1"/>
    <col min="4118" max="4118" width="19.57031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48.28515625" style="46" customWidth="1"/>
    <col min="4366" max="4366" width="14" style="46" customWidth="1"/>
    <col min="4367" max="4367" width="29.28515625" style="46" customWidth="1"/>
    <col min="4368" max="4368" width="17.85546875" style="46" customWidth="1"/>
    <col min="4369" max="4369" width="31.7109375" style="46" customWidth="1"/>
    <col min="4370" max="4370" width="20.42578125" style="46" customWidth="1"/>
    <col min="4371" max="4372" width="0" style="46" hidden="1" customWidth="1"/>
    <col min="4373" max="4373" width="20.140625" style="46" customWidth="1"/>
    <col min="4374" max="4374" width="19.57031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48.28515625" style="46" customWidth="1"/>
    <col min="4622" max="4622" width="14" style="46" customWidth="1"/>
    <col min="4623" max="4623" width="29.28515625" style="46" customWidth="1"/>
    <col min="4624" max="4624" width="17.85546875" style="46" customWidth="1"/>
    <col min="4625" max="4625" width="31.7109375" style="46" customWidth="1"/>
    <col min="4626" max="4626" width="20.42578125" style="46" customWidth="1"/>
    <col min="4627" max="4628" width="0" style="46" hidden="1" customWidth="1"/>
    <col min="4629" max="4629" width="20.140625" style="46" customWidth="1"/>
    <col min="4630" max="4630" width="19.57031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48.28515625" style="46" customWidth="1"/>
    <col min="4878" max="4878" width="14" style="46" customWidth="1"/>
    <col min="4879" max="4879" width="29.28515625" style="46" customWidth="1"/>
    <col min="4880" max="4880" width="17.85546875" style="46" customWidth="1"/>
    <col min="4881" max="4881" width="31.7109375" style="46" customWidth="1"/>
    <col min="4882" max="4882" width="20.42578125" style="46" customWidth="1"/>
    <col min="4883" max="4884" width="0" style="46" hidden="1" customWidth="1"/>
    <col min="4885" max="4885" width="20.140625" style="46" customWidth="1"/>
    <col min="4886" max="4886" width="19.57031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48.28515625" style="46" customWidth="1"/>
    <col min="5134" max="5134" width="14" style="46" customWidth="1"/>
    <col min="5135" max="5135" width="29.28515625" style="46" customWidth="1"/>
    <col min="5136" max="5136" width="17.85546875" style="46" customWidth="1"/>
    <col min="5137" max="5137" width="31.7109375" style="46" customWidth="1"/>
    <col min="5138" max="5138" width="20.42578125" style="46" customWidth="1"/>
    <col min="5139" max="5140" width="0" style="46" hidden="1" customWidth="1"/>
    <col min="5141" max="5141" width="20.140625" style="46" customWidth="1"/>
    <col min="5142" max="5142" width="19.57031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48.28515625" style="46" customWidth="1"/>
    <col min="5390" max="5390" width="14" style="46" customWidth="1"/>
    <col min="5391" max="5391" width="29.28515625" style="46" customWidth="1"/>
    <col min="5392" max="5392" width="17.85546875" style="46" customWidth="1"/>
    <col min="5393" max="5393" width="31.7109375" style="46" customWidth="1"/>
    <col min="5394" max="5394" width="20.42578125" style="46" customWidth="1"/>
    <col min="5395" max="5396" width="0" style="46" hidden="1" customWidth="1"/>
    <col min="5397" max="5397" width="20.140625" style="46" customWidth="1"/>
    <col min="5398" max="5398" width="19.57031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48.28515625" style="46" customWidth="1"/>
    <col min="5646" max="5646" width="14" style="46" customWidth="1"/>
    <col min="5647" max="5647" width="29.28515625" style="46" customWidth="1"/>
    <col min="5648" max="5648" width="17.85546875" style="46" customWidth="1"/>
    <col min="5649" max="5649" width="31.7109375" style="46" customWidth="1"/>
    <col min="5650" max="5650" width="20.42578125" style="46" customWidth="1"/>
    <col min="5651" max="5652" width="0" style="46" hidden="1" customWidth="1"/>
    <col min="5653" max="5653" width="20.140625" style="46" customWidth="1"/>
    <col min="5654" max="5654" width="19.57031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48.28515625" style="46" customWidth="1"/>
    <col min="5902" max="5902" width="14" style="46" customWidth="1"/>
    <col min="5903" max="5903" width="29.28515625" style="46" customWidth="1"/>
    <col min="5904" max="5904" width="17.85546875" style="46" customWidth="1"/>
    <col min="5905" max="5905" width="31.7109375" style="46" customWidth="1"/>
    <col min="5906" max="5906" width="20.42578125" style="46" customWidth="1"/>
    <col min="5907" max="5908" width="0" style="46" hidden="1" customWidth="1"/>
    <col min="5909" max="5909" width="20.140625" style="46" customWidth="1"/>
    <col min="5910" max="5910" width="19.57031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48.28515625" style="46" customWidth="1"/>
    <col min="6158" max="6158" width="14" style="46" customWidth="1"/>
    <col min="6159" max="6159" width="29.28515625" style="46" customWidth="1"/>
    <col min="6160" max="6160" width="17.85546875" style="46" customWidth="1"/>
    <col min="6161" max="6161" width="31.7109375" style="46" customWidth="1"/>
    <col min="6162" max="6162" width="20.42578125" style="46" customWidth="1"/>
    <col min="6163" max="6164" width="0" style="46" hidden="1" customWidth="1"/>
    <col min="6165" max="6165" width="20.140625" style="46" customWidth="1"/>
    <col min="6166" max="6166" width="19.57031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48.28515625" style="46" customWidth="1"/>
    <col min="6414" max="6414" width="14" style="46" customWidth="1"/>
    <col min="6415" max="6415" width="29.28515625" style="46" customWidth="1"/>
    <col min="6416" max="6416" width="17.85546875" style="46" customWidth="1"/>
    <col min="6417" max="6417" width="31.7109375" style="46" customWidth="1"/>
    <col min="6418" max="6418" width="20.42578125" style="46" customWidth="1"/>
    <col min="6419" max="6420" width="0" style="46" hidden="1" customWidth="1"/>
    <col min="6421" max="6421" width="20.140625" style="46" customWidth="1"/>
    <col min="6422" max="6422" width="19.57031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48.28515625" style="46" customWidth="1"/>
    <col min="6670" max="6670" width="14" style="46" customWidth="1"/>
    <col min="6671" max="6671" width="29.28515625" style="46" customWidth="1"/>
    <col min="6672" max="6672" width="17.85546875" style="46" customWidth="1"/>
    <col min="6673" max="6673" width="31.7109375" style="46" customWidth="1"/>
    <col min="6674" max="6674" width="20.42578125" style="46" customWidth="1"/>
    <col min="6675" max="6676" width="0" style="46" hidden="1" customWidth="1"/>
    <col min="6677" max="6677" width="20.140625" style="46" customWidth="1"/>
    <col min="6678" max="6678" width="19.57031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48.28515625" style="46" customWidth="1"/>
    <col min="6926" max="6926" width="14" style="46" customWidth="1"/>
    <col min="6927" max="6927" width="29.28515625" style="46" customWidth="1"/>
    <col min="6928" max="6928" width="17.85546875" style="46" customWidth="1"/>
    <col min="6929" max="6929" width="31.7109375" style="46" customWidth="1"/>
    <col min="6930" max="6930" width="20.42578125" style="46" customWidth="1"/>
    <col min="6931" max="6932" width="0" style="46" hidden="1" customWidth="1"/>
    <col min="6933" max="6933" width="20.140625" style="46" customWidth="1"/>
    <col min="6934" max="6934" width="19.57031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48.28515625" style="46" customWidth="1"/>
    <col min="7182" max="7182" width="14" style="46" customWidth="1"/>
    <col min="7183" max="7183" width="29.28515625" style="46" customWidth="1"/>
    <col min="7184" max="7184" width="17.85546875" style="46" customWidth="1"/>
    <col min="7185" max="7185" width="31.7109375" style="46" customWidth="1"/>
    <col min="7186" max="7186" width="20.42578125" style="46" customWidth="1"/>
    <col min="7187" max="7188" width="0" style="46" hidden="1" customWidth="1"/>
    <col min="7189" max="7189" width="20.140625" style="46" customWidth="1"/>
    <col min="7190" max="7190" width="19.57031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48.28515625" style="46" customWidth="1"/>
    <col min="7438" max="7438" width="14" style="46" customWidth="1"/>
    <col min="7439" max="7439" width="29.28515625" style="46" customWidth="1"/>
    <col min="7440" max="7440" width="17.85546875" style="46" customWidth="1"/>
    <col min="7441" max="7441" width="31.7109375" style="46" customWidth="1"/>
    <col min="7442" max="7442" width="20.42578125" style="46" customWidth="1"/>
    <col min="7443" max="7444" width="0" style="46" hidden="1" customWidth="1"/>
    <col min="7445" max="7445" width="20.140625" style="46" customWidth="1"/>
    <col min="7446" max="7446" width="19.57031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48.28515625" style="46" customWidth="1"/>
    <col min="7694" max="7694" width="14" style="46" customWidth="1"/>
    <col min="7695" max="7695" width="29.28515625" style="46" customWidth="1"/>
    <col min="7696" max="7696" width="17.85546875" style="46" customWidth="1"/>
    <col min="7697" max="7697" width="31.7109375" style="46" customWidth="1"/>
    <col min="7698" max="7698" width="20.42578125" style="46" customWidth="1"/>
    <col min="7699" max="7700" width="0" style="46" hidden="1" customWidth="1"/>
    <col min="7701" max="7701" width="20.140625" style="46" customWidth="1"/>
    <col min="7702" max="7702" width="19.57031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48.28515625" style="46" customWidth="1"/>
    <col min="7950" max="7950" width="14" style="46" customWidth="1"/>
    <col min="7951" max="7951" width="29.28515625" style="46" customWidth="1"/>
    <col min="7952" max="7952" width="17.85546875" style="46" customWidth="1"/>
    <col min="7953" max="7953" width="31.7109375" style="46" customWidth="1"/>
    <col min="7954" max="7954" width="20.42578125" style="46" customWidth="1"/>
    <col min="7955" max="7956" width="0" style="46" hidden="1" customWidth="1"/>
    <col min="7957" max="7957" width="20.140625" style="46" customWidth="1"/>
    <col min="7958" max="7958" width="19.57031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48.28515625" style="46" customWidth="1"/>
    <col min="8206" max="8206" width="14" style="46" customWidth="1"/>
    <col min="8207" max="8207" width="29.28515625" style="46" customWidth="1"/>
    <col min="8208" max="8208" width="17.85546875" style="46" customWidth="1"/>
    <col min="8209" max="8209" width="31.7109375" style="46" customWidth="1"/>
    <col min="8210" max="8210" width="20.42578125" style="46" customWidth="1"/>
    <col min="8211" max="8212" width="0" style="46" hidden="1" customWidth="1"/>
    <col min="8213" max="8213" width="20.140625" style="46" customWidth="1"/>
    <col min="8214" max="8214" width="19.57031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48.28515625" style="46" customWidth="1"/>
    <col min="8462" max="8462" width="14" style="46" customWidth="1"/>
    <col min="8463" max="8463" width="29.28515625" style="46" customWidth="1"/>
    <col min="8464" max="8464" width="17.85546875" style="46" customWidth="1"/>
    <col min="8465" max="8465" width="31.7109375" style="46" customWidth="1"/>
    <col min="8466" max="8466" width="20.42578125" style="46" customWidth="1"/>
    <col min="8467" max="8468" width="0" style="46" hidden="1" customWidth="1"/>
    <col min="8469" max="8469" width="20.140625" style="46" customWidth="1"/>
    <col min="8470" max="8470" width="19.57031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48.28515625" style="46" customWidth="1"/>
    <col min="8718" max="8718" width="14" style="46" customWidth="1"/>
    <col min="8719" max="8719" width="29.28515625" style="46" customWidth="1"/>
    <col min="8720" max="8720" width="17.85546875" style="46" customWidth="1"/>
    <col min="8721" max="8721" width="31.7109375" style="46" customWidth="1"/>
    <col min="8722" max="8722" width="20.42578125" style="46" customWidth="1"/>
    <col min="8723" max="8724" width="0" style="46" hidden="1" customWidth="1"/>
    <col min="8725" max="8725" width="20.140625" style="46" customWidth="1"/>
    <col min="8726" max="8726" width="19.57031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48.28515625" style="46" customWidth="1"/>
    <col min="8974" max="8974" width="14" style="46" customWidth="1"/>
    <col min="8975" max="8975" width="29.28515625" style="46" customWidth="1"/>
    <col min="8976" max="8976" width="17.85546875" style="46" customWidth="1"/>
    <col min="8977" max="8977" width="31.7109375" style="46" customWidth="1"/>
    <col min="8978" max="8978" width="20.42578125" style="46" customWidth="1"/>
    <col min="8979" max="8980" width="0" style="46" hidden="1" customWidth="1"/>
    <col min="8981" max="8981" width="20.140625" style="46" customWidth="1"/>
    <col min="8982" max="8982" width="19.57031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48.28515625" style="46" customWidth="1"/>
    <col min="9230" max="9230" width="14" style="46" customWidth="1"/>
    <col min="9231" max="9231" width="29.28515625" style="46" customWidth="1"/>
    <col min="9232" max="9232" width="17.85546875" style="46" customWidth="1"/>
    <col min="9233" max="9233" width="31.7109375" style="46" customWidth="1"/>
    <col min="9234" max="9234" width="20.42578125" style="46" customWidth="1"/>
    <col min="9235" max="9236" width="0" style="46" hidden="1" customWidth="1"/>
    <col min="9237" max="9237" width="20.140625" style="46" customWidth="1"/>
    <col min="9238" max="9238" width="19.57031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48.28515625" style="46" customWidth="1"/>
    <col min="9486" max="9486" width="14" style="46" customWidth="1"/>
    <col min="9487" max="9487" width="29.28515625" style="46" customWidth="1"/>
    <col min="9488" max="9488" width="17.85546875" style="46" customWidth="1"/>
    <col min="9489" max="9489" width="31.7109375" style="46" customWidth="1"/>
    <col min="9490" max="9490" width="20.42578125" style="46" customWidth="1"/>
    <col min="9491" max="9492" width="0" style="46" hidden="1" customWidth="1"/>
    <col min="9493" max="9493" width="20.140625" style="46" customWidth="1"/>
    <col min="9494" max="9494" width="19.57031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48.28515625" style="46" customWidth="1"/>
    <col min="9742" max="9742" width="14" style="46" customWidth="1"/>
    <col min="9743" max="9743" width="29.28515625" style="46" customWidth="1"/>
    <col min="9744" max="9744" width="17.85546875" style="46" customWidth="1"/>
    <col min="9745" max="9745" width="31.7109375" style="46" customWidth="1"/>
    <col min="9746" max="9746" width="20.42578125" style="46" customWidth="1"/>
    <col min="9747" max="9748" width="0" style="46" hidden="1" customWidth="1"/>
    <col min="9749" max="9749" width="20.140625" style="46" customWidth="1"/>
    <col min="9750" max="9750" width="19.57031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48.28515625" style="46" customWidth="1"/>
    <col min="9998" max="9998" width="14" style="46" customWidth="1"/>
    <col min="9999" max="9999" width="29.28515625" style="46" customWidth="1"/>
    <col min="10000" max="10000" width="17.85546875" style="46" customWidth="1"/>
    <col min="10001" max="10001" width="31.7109375" style="46" customWidth="1"/>
    <col min="10002" max="10002" width="20.42578125" style="46" customWidth="1"/>
    <col min="10003" max="10004" width="0" style="46" hidden="1" customWidth="1"/>
    <col min="10005" max="10005" width="20.140625" style="46" customWidth="1"/>
    <col min="10006" max="10006" width="19.57031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48.28515625" style="46" customWidth="1"/>
    <col min="10254" max="10254" width="14" style="46" customWidth="1"/>
    <col min="10255" max="10255" width="29.28515625" style="46" customWidth="1"/>
    <col min="10256" max="10256" width="17.85546875" style="46" customWidth="1"/>
    <col min="10257" max="10257" width="31.7109375" style="46" customWidth="1"/>
    <col min="10258" max="10258" width="20.42578125" style="46" customWidth="1"/>
    <col min="10259" max="10260" width="0" style="46" hidden="1" customWidth="1"/>
    <col min="10261" max="10261" width="20.140625" style="46" customWidth="1"/>
    <col min="10262" max="10262" width="19.57031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48.28515625" style="46" customWidth="1"/>
    <col min="10510" max="10510" width="14" style="46" customWidth="1"/>
    <col min="10511" max="10511" width="29.28515625" style="46" customWidth="1"/>
    <col min="10512" max="10512" width="17.85546875" style="46" customWidth="1"/>
    <col min="10513" max="10513" width="31.7109375" style="46" customWidth="1"/>
    <col min="10514" max="10514" width="20.42578125" style="46" customWidth="1"/>
    <col min="10515" max="10516" width="0" style="46" hidden="1" customWidth="1"/>
    <col min="10517" max="10517" width="20.140625" style="46" customWidth="1"/>
    <col min="10518" max="10518" width="19.57031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48.28515625" style="46" customWidth="1"/>
    <col min="10766" max="10766" width="14" style="46" customWidth="1"/>
    <col min="10767" max="10767" width="29.28515625" style="46" customWidth="1"/>
    <col min="10768" max="10768" width="17.85546875" style="46" customWidth="1"/>
    <col min="10769" max="10769" width="31.7109375" style="46" customWidth="1"/>
    <col min="10770" max="10770" width="20.42578125" style="46" customWidth="1"/>
    <col min="10771" max="10772" width="0" style="46" hidden="1" customWidth="1"/>
    <col min="10773" max="10773" width="20.140625" style="46" customWidth="1"/>
    <col min="10774" max="10774" width="19.57031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48.28515625" style="46" customWidth="1"/>
    <col min="11022" max="11022" width="14" style="46" customWidth="1"/>
    <col min="11023" max="11023" width="29.28515625" style="46" customWidth="1"/>
    <col min="11024" max="11024" width="17.85546875" style="46" customWidth="1"/>
    <col min="11025" max="11025" width="31.7109375" style="46" customWidth="1"/>
    <col min="11026" max="11026" width="20.42578125" style="46" customWidth="1"/>
    <col min="11027" max="11028" width="0" style="46" hidden="1" customWidth="1"/>
    <col min="11029" max="11029" width="20.140625" style="46" customWidth="1"/>
    <col min="11030" max="11030" width="19.57031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48.28515625" style="46" customWidth="1"/>
    <col min="11278" max="11278" width="14" style="46" customWidth="1"/>
    <col min="11279" max="11279" width="29.28515625" style="46" customWidth="1"/>
    <col min="11280" max="11280" width="17.85546875" style="46" customWidth="1"/>
    <col min="11281" max="11281" width="31.7109375" style="46" customWidth="1"/>
    <col min="11282" max="11282" width="20.42578125" style="46" customWidth="1"/>
    <col min="11283" max="11284" width="0" style="46" hidden="1" customWidth="1"/>
    <col min="11285" max="11285" width="20.140625" style="46" customWidth="1"/>
    <col min="11286" max="11286" width="19.57031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48.28515625" style="46" customWidth="1"/>
    <col min="11534" max="11534" width="14" style="46" customWidth="1"/>
    <col min="11535" max="11535" width="29.28515625" style="46" customWidth="1"/>
    <col min="11536" max="11536" width="17.85546875" style="46" customWidth="1"/>
    <col min="11537" max="11537" width="31.7109375" style="46" customWidth="1"/>
    <col min="11538" max="11538" width="20.42578125" style="46" customWidth="1"/>
    <col min="11539" max="11540" width="0" style="46" hidden="1" customWidth="1"/>
    <col min="11541" max="11541" width="20.140625" style="46" customWidth="1"/>
    <col min="11542" max="11542" width="19.57031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48.28515625" style="46" customWidth="1"/>
    <col min="11790" max="11790" width="14" style="46" customWidth="1"/>
    <col min="11791" max="11791" width="29.28515625" style="46" customWidth="1"/>
    <col min="11792" max="11792" width="17.85546875" style="46" customWidth="1"/>
    <col min="11793" max="11793" width="31.7109375" style="46" customWidth="1"/>
    <col min="11794" max="11794" width="20.42578125" style="46" customWidth="1"/>
    <col min="11795" max="11796" width="0" style="46" hidden="1" customWidth="1"/>
    <col min="11797" max="11797" width="20.140625" style="46" customWidth="1"/>
    <col min="11798" max="11798" width="19.57031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48.28515625" style="46" customWidth="1"/>
    <col min="12046" max="12046" width="14" style="46" customWidth="1"/>
    <col min="12047" max="12047" width="29.28515625" style="46" customWidth="1"/>
    <col min="12048" max="12048" width="17.85546875" style="46" customWidth="1"/>
    <col min="12049" max="12049" width="31.7109375" style="46" customWidth="1"/>
    <col min="12050" max="12050" width="20.42578125" style="46" customWidth="1"/>
    <col min="12051" max="12052" width="0" style="46" hidden="1" customWidth="1"/>
    <col min="12053" max="12053" width="20.140625" style="46" customWidth="1"/>
    <col min="12054" max="12054" width="19.57031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48.28515625" style="46" customWidth="1"/>
    <col min="12302" max="12302" width="14" style="46" customWidth="1"/>
    <col min="12303" max="12303" width="29.28515625" style="46" customWidth="1"/>
    <col min="12304" max="12304" width="17.85546875" style="46" customWidth="1"/>
    <col min="12305" max="12305" width="31.7109375" style="46" customWidth="1"/>
    <col min="12306" max="12306" width="20.42578125" style="46" customWidth="1"/>
    <col min="12307" max="12308" width="0" style="46" hidden="1" customWidth="1"/>
    <col min="12309" max="12309" width="20.140625" style="46" customWidth="1"/>
    <col min="12310" max="12310" width="19.57031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48.28515625" style="46" customWidth="1"/>
    <col min="12558" max="12558" width="14" style="46" customWidth="1"/>
    <col min="12559" max="12559" width="29.28515625" style="46" customWidth="1"/>
    <col min="12560" max="12560" width="17.85546875" style="46" customWidth="1"/>
    <col min="12561" max="12561" width="31.7109375" style="46" customWidth="1"/>
    <col min="12562" max="12562" width="20.42578125" style="46" customWidth="1"/>
    <col min="12563" max="12564" width="0" style="46" hidden="1" customWidth="1"/>
    <col min="12565" max="12565" width="20.140625" style="46" customWidth="1"/>
    <col min="12566" max="12566" width="19.57031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48.28515625" style="46" customWidth="1"/>
    <col min="12814" max="12814" width="14" style="46" customWidth="1"/>
    <col min="12815" max="12815" width="29.28515625" style="46" customWidth="1"/>
    <col min="12816" max="12816" width="17.85546875" style="46" customWidth="1"/>
    <col min="12817" max="12817" width="31.7109375" style="46" customWidth="1"/>
    <col min="12818" max="12818" width="20.42578125" style="46" customWidth="1"/>
    <col min="12819" max="12820" width="0" style="46" hidden="1" customWidth="1"/>
    <col min="12821" max="12821" width="20.140625" style="46" customWidth="1"/>
    <col min="12822" max="12822" width="19.57031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48.28515625" style="46" customWidth="1"/>
    <col min="13070" max="13070" width="14" style="46" customWidth="1"/>
    <col min="13071" max="13071" width="29.28515625" style="46" customWidth="1"/>
    <col min="13072" max="13072" width="17.85546875" style="46" customWidth="1"/>
    <col min="13073" max="13073" width="31.7109375" style="46" customWidth="1"/>
    <col min="13074" max="13074" width="20.42578125" style="46" customWidth="1"/>
    <col min="13075" max="13076" width="0" style="46" hidden="1" customWidth="1"/>
    <col min="13077" max="13077" width="20.140625" style="46" customWidth="1"/>
    <col min="13078" max="13078" width="19.57031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48.28515625" style="46" customWidth="1"/>
    <col min="13326" max="13326" width="14" style="46" customWidth="1"/>
    <col min="13327" max="13327" width="29.28515625" style="46" customWidth="1"/>
    <col min="13328" max="13328" width="17.85546875" style="46" customWidth="1"/>
    <col min="13329" max="13329" width="31.7109375" style="46" customWidth="1"/>
    <col min="13330" max="13330" width="20.42578125" style="46" customWidth="1"/>
    <col min="13331" max="13332" width="0" style="46" hidden="1" customWidth="1"/>
    <col min="13333" max="13333" width="20.140625" style="46" customWidth="1"/>
    <col min="13334" max="13334" width="19.57031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48.28515625" style="46" customWidth="1"/>
    <col min="13582" max="13582" width="14" style="46" customWidth="1"/>
    <col min="13583" max="13583" width="29.28515625" style="46" customWidth="1"/>
    <col min="13584" max="13584" width="17.85546875" style="46" customWidth="1"/>
    <col min="13585" max="13585" width="31.7109375" style="46" customWidth="1"/>
    <col min="13586" max="13586" width="20.42578125" style="46" customWidth="1"/>
    <col min="13587" max="13588" width="0" style="46" hidden="1" customWidth="1"/>
    <col min="13589" max="13589" width="20.140625" style="46" customWidth="1"/>
    <col min="13590" max="13590" width="19.57031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48.28515625" style="46" customWidth="1"/>
    <col min="13838" max="13838" width="14" style="46" customWidth="1"/>
    <col min="13839" max="13839" width="29.28515625" style="46" customWidth="1"/>
    <col min="13840" max="13840" width="17.85546875" style="46" customWidth="1"/>
    <col min="13841" max="13841" width="31.7109375" style="46" customWidth="1"/>
    <col min="13842" max="13842" width="20.42578125" style="46" customWidth="1"/>
    <col min="13843" max="13844" width="0" style="46" hidden="1" customWidth="1"/>
    <col min="13845" max="13845" width="20.140625" style="46" customWidth="1"/>
    <col min="13846" max="13846" width="19.57031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48.28515625" style="46" customWidth="1"/>
    <col min="14094" max="14094" width="14" style="46" customWidth="1"/>
    <col min="14095" max="14095" width="29.28515625" style="46" customWidth="1"/>
    <col min="14096" max="14096" width="17.85546875" style="46" customWidth="1"/>
    <col min="14097" max="14097" width="31.7109375" style="46" customWidth="1"/>
    <col min="14098" max="14098" width="20.42578125" style="46" customWidth="1"/>
    <col min="14099" max="14100" width="0" style="46" hidden="1" customWidth="1"/>
    <col min="14101" max="14101" width="20.140625" style="46" customWidth="1"/>
    <col min="14102" max="14102" width="19.57031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48.28515625" style="46" customWidth="1"/>
    <col min="14350" max="14350" width="14" style="46" customWidth="1"/>
    <col min="14351" max="14351" width="29.28515625" style="46" customWidth="1"/>
    <col min="14352" max="14352" width="17.85546875" style="46" customWidth="1"/>
    <col min="14353" max="14353" width="31.7109375" style="46" customWidth="1"/>
    <col min="14354" max="14354" width="20.42578125" style="46" customWidth="1"/>
    <col min="14355" max="14356" width="0" style="46" hidden="1" customWidth="1"/>
    <col min="14357" max="14357" width="20.140625" style="46" customWidth="1"/>
    <col min="14358" max="14358" width="19.57031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48.28515625" style="46" customWidth="1"/>
    <col min="14606" max="14606" width="14" style="46" customWidth="1"/>
    <col min="14607" max="14607" width="29.28515625" style="46" customWidth="1"/>
    <col min="14608" max="14608" width="17.85546875" style="46" customWidth="1"/>
    <col min="14609" max="14609" width="31.7109375" style="46" customWidth="1"/>
    <col min="14610" max="14610" width="20.42578125" style="46" customWidth="1"/>
    <col min="14611" max="14612" width="0" style="46" hidden="1" customWidth="1"/>
    <col min="14613" max="14613" width="20.140625" style="46" customWidth="1"/>
    <col min="14614" max="14614" width="19.57031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48.28515625" style="46" customWidth="1"/>
    <col min="14862" max="14862" width="14" style="46" customWidth="1"/>
    <col min="14863" max="14863" width="29.28515625" style="46" customWidth="1"/>
    <col min="14864" max="14864" width="17.85546875" style="46" customWidth="1"/>
    <col min="14865" max="14865" width="31.7109375" style="46" customWidth="1"/>
    <col min="14866" max="14866" width="20.42578125" style="46" customWidth="1"/>
    <col min="14867" max="14868" width="0" style="46" hidden="1" customWidth="1"/>
    <col min="14869" max="14869" width="20.140625" style="46" customWidth="1"/>
    <col min="14870" max="14870" width="19.57031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48.28515625" style="46" customWidth="1"/>
    <col min="15118" max="15118" width="14" style="46" customWidth="1"/>
    <col min="15119" max="15119" width="29.28515625" style="46" customWidth="1"/>
    <col min="15120" max="15120" width="17.85546875" style="46" customWidth="1"/>
    <col min="15121" max="15121" width="31.7109375" style="46" customWidth="1"/>
    <col min="15122" max="15122" width="20.42578125" style="46" customWidth="1"/>
    <col min="15123" max="15124" width="0" style="46" hidden="1" customWidth="1"/>
    <col min="15125" max="15125" width="20.140625" style="46" customWidth="1"/>
    <col min="15126" max="15126" width="19.57031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48.28515625" style="46" customWidth="1"/>
    <col min="15374" max="15374" width="14" style="46" customWidth="1"/>
    <col min="15375" max="15375" width="29.28515625" style="46" customWidth="1"/>
    <col min="15376" max="15376" width="17.85546875" style="46" customWidth="1"/>
    <col min="15377" max="15377" width="31.7109375" style="46" customWidth="1"/>
    <col min="15378" max="15378" width="20.42578125" style="46" customWidth="1"/>
    <col min="15379" max="15380" width="0" style="46" hidden="1" customWidth="1"/>
    <col min="15381" max="15381" width="20.140625" style="46" customWidth="1"/>
    <col min="15382" max="15382" width="19.57031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48.28515625" style="46" customWidth="1"/>
    <col min="15630" max="15630" width="14" style="46" customWidth="1"/>
    <col min="15631" max="15631" width="29.28515625" style="46" customWidth="1"/>
    <col min="15632" max="15632" width="17.85546875" style="46" customWidth="1"/>
    <col min="15633" max="15633" width="31.7109375" style="46" customWidth="1"/>
    <col min="15634" max="15634" width="20.42578125" style="46" customWidth="1"/>
    <col min="15635" max="15636" width="0" style="46" hidden="1" customWidth="1"/>
    <col min="15637" max="15637" width="20.140625" style="46" customWidth="1"/>
    <col min="15638" max="15638" width="19.57031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48.28515625" style="46" customWidth="1"/>
    <col min="15886" max="15886" width="14" style="46" customWidth="1"/>
    <col min="15887" max="15887" width="29.28515625" style="46" customWidth="1"/>
    <col min="15888" max="15888" width="17.85546875" style="46" customWidth="1"/>
    <col min="15889" max="15889" width="31.7109375" style="46" customWidth="1"/>
    <col min="15890" max="15890" width="20.42578125" style="46" customWidth="1"/>
    <col min="15891" max="15892" width="0" style="46" hidden="1" customWidth="1"/>
    <col min="15893" max="15893" width="20.140625" style="46" customWidth="1"/>
    <col min="15894" max="15894" width="19.57031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48.28515625" style="46" customWidth="1"/>
    <col min="16142" max="16142" width="14" style="46" customWidth="1"/>
    <col min="16143" max="16143" width="29.28515625" style="46" customWidth="1"/>
    <col min="16144" max="16144" width="17.85546875" style="46" customWidth="1"/>
    <col min="16145" max="16145" width="31.7109375" style="46" customWidth="1"/>
    <col min="16146" max="16146" width="20.42578125" style="46" customWidth="1"/>
    <col min="16147" max="16148" width="0" style="46" hidden="1" customWidth="1"/>
    <col min="16149" max="16149" width="20.140625" style="46" customWidth="1"/>
    <col min="16150" max="16150" width="19.57031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44"/>
      <c r="C1" s="75"/>
      <c r="D1" s="75"/>
      <c r="G1" s="77"/>
      <c r="H1" s="77"/>
      <c r="J1" s="110"/>
      <c r="K1" s="110"/>
      <c r="L1" s="110"/>
      <c r="M1" s="110"/>
      <c r="N1" s="110"/>
      <c r="O1" s="110"/>
      <c r="P1" s="110"/>
      <c r="Q1" s="110"/>
      <c r="R1" s="110"/>
      <c r="S1" s="110"/>
      <c r="T1" s="110"/>
      <c r="U1" s="110"/>
      <c r="IB1" s="76" t="s">
        <v>0</v>
      </c>
    </row>
    <row r="2" spans="1:236" s="76" customFormat="1" ht="15" hidden="1" customHeight="1">
      <c r="A2" s="378"/>
      <c r="B2" s="44"/>
      <c r="C2" s="75"/>
      <c r="D2" s="75"/>
      <c r="G2" s="77"/>
      <c r="H2" s="77"/>
      <c r="J2" s="110"/>
      <c r="K2" s="110"/>
      <c r="L2" s="110"/>
      <c r="M2" s="110"/>
      <c r="N2" s="110"/>
      <c r="O2" s="110"/>
      <c r="P2" s="110"/>
      <c r="Q2" s="110"/>
      <c r="R2" s="110"/>
      <c r="S2" s="110"/>
      <c r="T2" s="110"/>
      <c r="U2" s="110"/>
      <c r="IB2" s="78" t="s">
        <v>1</v>
      </c>
    </row>
    <row r="3" spans="1:236" s="76" customFormat="1" ht="15" hidden="1" customHeight="1">
      <c r="A3" s="378"/>
      <c r="B3" s="44"/>
      <c r="C3" s="75"/>
      <c r="D3" s="75"/>
      <c r="G3" s="77"/>
      <c r="H3" s="77"/>
      <c r="J3" s="110"/>
      <c r="K3" s="110"/>
      <c r="L3" s="110"/>
      <c r="M3" s="110"/>
      <c r="N3" s="110"/>
      <c r="O3" s="110"/>
      <c r="P3" s="110"/>
      <c r="Q3" s="110"/>
      <c r="R3" s="110"/>
      <c r="S3" s="110"/>
      <c r="T3" s="110"/>
      <c r="U3" s="110"/>
      <c r="IB3" s="78" t="s">
        <v>2</v>
      </c>
    </row>
    <row r="4" spans="1:236" s="76" customFormat="1" hidden="1">
      <c r="A4" s="44"/>
      <c r="B4" s="44"/>
      <c r="C4" s="75"/>
      <c r="D4" s="75"/>
      <c r="G4" s="77"/>
      <c r="H4" s="77"/>
      <c r="J4" s="110"/>
      <c r="K4" s="110"/>
      <c r="L4" s="110"/>
      <c r="M4" s="110"/>
      <c r="N4" s="110"/>
      <c r="O4" s="110"/>
      <c r="P4" s="110"/>
      <c r="Q4" s="110"/>
      <c r="R4" s="110"/>
      <c r="S4" s="110"/>
      <c r="T4" s="110"/>
      <c r="U4" s="110"/>
      <c r="IB4" s="78" t="s">
        <v>3</v>
      </c>
    </row>
    <row r="5" spans="1:236" s="76" customFormat="1" ht="15" hidden="1" customHeight="1">
      <c r="A5" s="45" t="s">
        <v>4</v>
      </c>
      <c r="B5" s="45"/>
      <c r="C5" s="75"/>
      <c r="D5" s="75"/>
      <c r="G5" s="77"/>
      <c r="H5" s="77"/>
      <c r="J5" s="110"/>
      <c r="K5" s="110"/>
      <c r="L5" s="110"/>
      <c r="M5" s="110"/>
      <c r="N5" s="110"/>
      <c r="O5" s="110"/>
      <c r="P5" s="110"/>
      <c r="Q5" s="110"/>
      <c r="R5" s="110"/>
      <c r="S5" s="110"/>
      <c r="T5" s="110"/>
      <c r="U5" s="110"/>
      <c r="IB5" s="78" t="s">
        <v>5</v>
      </c>
    </row>
    <row r="6" spans="1:236" s="76" customFormat="1" ht="25.5" hidden="1" customHeight="1">
      <c r="A6" s="45" t="s">
        <v>6</v>
      </c>
      <c r="B6" s="45"/>
      <c r="C6" s="75"/>
      <c r="D6" s="75"/>
      <c r="G6" s="77"/>
      <c r="H6" s="77"/>
      <c r="J6" s="110"/>
      <c r="K6" s="110"/>
      <c r="L6" s="110"/>
      <c r="M6" s="110"/>
      <c r="N6" s="110"/>
      <c r="O6" s="110"/>
      <c r="P6" s="110"/>
      <c r="Q6" s="110"/>
      <c r="R6" s="110"/>
      <c r="S6" s="110"/>
      <c r="T6" s="110"/>
      <c r="U6" s="110"/>
      <c r="IB6" s="78" t="s">
        <v>7</v>
      </c>
    </row>
    <row r="7" spans="1:236" s="76" customFormat="1" hidden="1">
      <c r="A7" s="45"/>
      <c r="B7" s="45"/>
      <c r="C7" s="75"/>
      <c r="D7" s="75"/>
      <c r="G7" s="77"/>
      <c r="H7" s="77"/>
      <c r="J7" s="110"/>
      <c r="K7" s="110"/>
      <c r="L7" s="110"/>
      <c r="M7" s="110"/>
      <c r="N7" s="110"/>
      <c r="O7" s="110"/>
      <c r="P7" s="110"/>
      <c r="Q7" s="110"/>
      <c r="R7" s="110"/>
      <c r="S7" s="110"/>
      <c r="T7" s="110"/>
      <c r="U7" s="110"/>
      <c r="IB7" s="78" t="s">
        <v>8</v>
      </c>
    </row>
    <row r="8" spans="1:236" s="76" customFormat="1" ht="49.5" customHeight="1">
      <c r="A8" s="379" t="s">
        <v>671</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45"/>
      <c r="C9" s="75"/>
      <c r="D9" s="75"/>
      <c r="F9" s="79"/>
      <c r="G9" s="77"/>
      <c r="H9" s="77"/>
      <c r="J9" s="110"/>
      <c r="K9" s="110"/>
      <c r="L9" s="110"/>
      <c r="M9" s="110"/>
      <c r="N9" s="110"/>
      <c r="O9" s="110"/>
      <c r="P9" s="110"/>
      <c r="Q9" s="110"/>
      <c r="R9" s="110"/>
      <c r="S9" s="110"/>
      <c r="T9" s="110"/>
      <c r="U9" s="110"/>
      <c r="IB9" s="78"/>
    </row>
    <row r="10" spans="1:236" s="56" customFormat="1" ht="63.75" customHeight="1">
      <c r="A10" s="381" t="s">
        <v>9</v>
      </c>
      <c r="B10" s="253" t="s">
        <v>736</v>
      </c>
      <c r="C10" s="381" t="s">
        <v>10</v>
      </c>
      <c r="D10" s="381" t="s">
        <v>11</v>
      </c>
      <c r="E10" s="381" t="s">
        <v>12</v>
      </c>
      <c r="F10" s="381" t="s">
        <v>13</v>
      </c>
      <c r="G10" s="381" t="s">
        <v>14</v>
      </c>
      <c r="H10" s="381" t="s">
        <v>15</v>
      </c>
      <c r="I10" s="381" t="s">
        <v>16</v>
      </c>
      <c r="J10" s="381" t="s">
        <v>749</v>
      </c>
      <c r="K10" s="253" t="s">
        <v>737</v>
      </c>
      <c r="L10" s="253" t="s">
        <v>738</v>
      </c>
      <c r="M10" s="253" t="s">
        <v>739</v>
      </c>
      <c r="N10" s="253" t="s">
        <v>740</v>
      </c>
      <c r="O10" s="253" t="s">
        <v>741</v>
      </c>
      <c r="P10" s="253" t="s">
        <v>742</v>
      </c>
      <c r="Q10" s="253" t="s">
        <v>743</v>
      </c>
      <c r="R10" s="253" t="s">
        <v>744</v>
      </c>
      <c r="S10" s="253" t="s">
        <v>745</v>
      </c>
      <c r="T10" s="253" t="s">
        <v>746</v>
      </c>
      <c r="U10" s="253" t="s">
        <v>747</v>
      </c>
      <c r="V10" s="381" t="s">
        <v>17</v>
      </c>
      <c r="W10" s="381" t="s">
        <v>18</v>
      </c>
      <c r="X10" s="381"/>
      <c r="Y10" s="381"/>
      <c r="Z10" s="381"/>
      <c r="AA10" s="381"/>
      <c r="AB10" s="381"/>
      <c r="AC10" s="381"/>
      <c r="AD10" s="381"/>
      <c r="AE10" s="381"/>
      <c r="AF10" s="381"/>
      <c r="AG10" s="381"/>
      <c r="AH10" s="381"/>
      <c r="AI10" s="395" t="s">
        <v>19</v>
      </c>
      <c r="IB10" s="80" t="s">
        <v>20</v>
      </c>
    </row>
    <row r="11" spans="1:236" s="56" customFormat="1">
      <c r="A11" s="381"/>
      <c r="B11" s="156"/>
      <c r="C11" s="381"/>
      <c r="D11" s="381"/>
      <c r="E11" s="381"/>
      <c r="F11" s="381"/>
      <c r="G11" s="381"/>
      <c r="H11" s="381"/>
      <c r="I11" s="381"/>
      <c r="J11" s="381"/>
      <c r="K11" s="156"/>
      <c r="L11" s="156"/>
      <c r="M11" s="156"/>
      <c r="N11" s="156"/>
      <c r="O11" s="156"/>
      <c r="P11" s="156"/>
      <c r="Q11" s="156"/>
      <c r="R11" s="156"/>
      <c r="S11" s="156"/>
      <c r="T11" s="156"/>
      <c r="U11" s="156"/>
      <c r="V11" s="381"/>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395"/>
      <c r="IB11" s="80" t="s">
        <v>30</v>
      </c>
    </row>
    <row r="12" spans="1:236" s="62" customFormat="1" ht="60">
      <c r="A12" s="104" t="s">
        <v>656</v>
      </c>
      <c r="B12" s="104"/>
      <c r="C12" s="27" t="s">
        <v>183</v>
      </c>
      <c r="D12" s="27" t="s">
        <v>184</v>
      </c>
      <c r="E12" s="25">
        <v>71122</v>
      </c>
      <c r="F12" s="27" t="s">
        <v>212</v>
      </c>
      <c r="G12" s="27"/>
      <c r="H12" s="27"/>
      <c r="I12" s="27"/>
      <c r="J12" s="29">
        <v>25882524</v>
      </c>
      <c r="K12" s="29"/>
      <c r="L12" s="29"/>
      <c r="M12" s="29"/>
      <c r="N12" s="29"/>
      <c r="O12" s="29"/>
      <c r="P12" s="29"/>
      <c r="Q12" s="29"/>
      <c r="R12" s="29"/>
      <c r="S12" s="29"/>
      <c r="T12" s="29"/>
      <c r="U12" s="29"/>
      <c r="V12" s="27"/>
      <c r="W12" s="98"/>
      <c r="X12" s="98"/>
      <c r="Y12" s="98"/>
      <c r="Z12" s="98"/>
      <c r="AA12" s="98"/>
      <c r="AB12" s="98"/>
      <c r="AC12" s="98"/>
      <c r="AD12" s="98"/>
      <c r="AE12" s="98"/>
      <c r="AF12" s="98"/>
      <c r="AG12" s="98"/>
      <c r="AH12" s="98"/>
      <c r="AI12" s="164"/>
      <c r="IB12" s="85"/>
    </row>
    <row r="13" spans="1:236" s="62" customFormat="1" ht="45">
      <c r="A13" s="104" t="s">
        <v>657</v>
      </c>
      <c r="B13" s="104"/>
      <c r="C13" s="24" t="s">
        <v>37</v>
      </c>
      <c r="D13" s="26" t="s">
        <v>43</v>
      </c>
      <c r="E13" s="25" t="s">
        <v>658</v>
      </c>
      <c r="F13" s="27" t="s">
        <v>659</v>
      </c>
      <c r="G13" s="27"/>
      <c r="H13" s="27"/>
      <c r="I13" s="27"/>
      <c r="J13" s="29">
        <v>159272655.00794911</v>
      </c>
      <c r="K13" s="29"/>
      <c r="L13" s="29"/>
      <c r="M13" s="29"/>
      <c r="N13" s="29"/>
      <c r="O13" s="29"/>
      <c r="P13" s="29"/>
      <c r="Q13" s="29"/>
      <c r="R13" s="29"/>
      <c r="S13" s="29"/>
      <c r="T13" s="29"/>
      <c r="U13" s="29"/>
      <c r="V13" s="27"/>
      <c r="W13" s="98"/>
      <c r="X13" s="98"/>
      <c r="Y13" s="98"/>
      <c r="Z13" s="98"/>
      <c r="AA13" s="98"/>
      <c r="AB13" s="98"/>
      <c r="AC13" s="98"/>
      <c r="AD13" s="98"/>
      <c r="AE13" s="98"/>
      <c r="AF13" s="98"/>
      <c r="AG13" s="98"/>
      <c r="AH13" s="98"/>
      <c r="AI13" s="164"/>
      <c r="IB13" s="85"/>
    </row>
    <row r="14" spans="1:236" s="62" customFormat="1" ht="45">
      <c r="A14" s="128" t="s">
        <v>660</v>
      </c>
      <c r="B14" s="128"/>
      <c r="C14" s="24" t="s">
        <v>37</v>
      </c>
      <c r="D14" s="26" t="s">
        <v>43</v>
      </c>
      <c r="E14" s="25" t="s">
        <v>661</v>
      </c>
      <c r="F14" s="27" t="s">
        <v>662</v>
      </c>
      <c r="G14" s="27"/>
      <c r="H14" s="27"/>
      <c r="I14" s="27"/>
      <c r="J14" s="29">
        <v>380999173.42494696</v>
      </c>
      <c r="K14" s="29"/>
      <c r="L14" s="29"/>
      <c r="M14" s="29"/>
      <c r="N14" s="29"/>
      <c r="O14" s="29"/>
      <c r="P14" s="29"/>
      <c r="Q14" s="29"/>
      <c r="R14" s="29"/>
      <c r="S14" s="29"/>
      <c r="T14" s="29"/>
      <c r="U14" s="29"/>
      <c r="V14" s="27"/>
      <c r="W14" s="98"/>
      <c r="X14" s="98"/>
      <c r="Y14" s="98"/>
      <c r="Z14" s="98"/>
      <c r="AA14" s="98"/>
      <c r="AB14" s="98"/>
      <c r="AC14" s="98"/>
      <c r="AD14" s="98"/>
      <c r="AE14" s="98"/>
      <c r="AF14" s="98"/>
      <c r="AG14" s="98"/>
      <c r="AH14" s="98"/>
      <c r="AI14" s="164"/>
      <c r="IB14" s="85"/>
    </row>
    <row r="15" spans="1:236" s="62" customFormat="1" ht="135">
      <c r="A15" s="154" t="s">
        <v>663</v>
      </c>
      <c r="B15" s="154"/>
      <c r="C15" s="129" t="s">
        <v>37</v>
      </c>
      <c r="D15" s="26" t="s">
        <v>43</v>
      </c>
      <c r="E15" s="25" t="s">
        <v>664</v>
      </c>
      <c r="F15" s="27" t="s">
        <v>665</v>
      </c>
      <c r="G15" s="27"/>
      <c r="H15" s="27"/>
      <c r="I15" s="27"/>
      <c r="J15" s="29">
        <v>341920352.80659771</v>
      </c>
      <c r="K15" s="29"/>
      <c r="L15" s="29"/>
      <c r="M15" s="29"/>
      <c r="N15" s="29"/>
      <c r="O15" s="29"/>
      <c r="P15" s="29"/>
      <c r="Q15" s="29"/>
      <c r="R15" s="29"/>
      <c r="S15" s="29"/>
      <c r="T15" s="29"/>
      <c r="U15" s="29"/>
      <c r="V15" s="27"/>
      <c r="W15" s="98"/>
      <c r="X15" s="98"/>
      <c r="Y15" s="98"/>
      <c r="Z15" s="98"/>
      <c r="AA15" s="98"/>
      <c r="AB15" s="98"/>
      <c r="AC15" s="98"/>
      <c r="AD15" s="98"/>
      <c r="AE15" s="98"/>
      <c r="AF15" s="98"/>
      <c r="AG15" s="98"/>
      <c r="AH15" s="98"/>
      <c r="AI15" s="164"/>
      <c r="IB15" s="85"/>
    </row>
    <row r="16" spans="1:236" s="62" customFormat="1" ht="45">
      <c r="A16" s="154" t="s">
        <v>666</v>
      </c>
      <c r="B16" s="154"/>
      <c r="C16" s="129" t="s">
        <v>37</v>
      </c>
      <c r="D16" s="26" t="s">
        <v>43</v>
      </c>
      <c r="E16" s="25" t="s">
        <v>664</v>
      </c>
      <c r="F16" s="27" t="s">
        <v>665</v>
      </c>
      <c r="G16" s="27"/>
      <c r="H16" s="27"/>
      <c r="I16" s="27"/>
      <c r="J16" s="29">
        <v>1655843675.1926072</v>
      </c>
      <c r="K16" s="29"/>
      <c r="L16" s="29"/>
      <c r="M16" s="29"/>
      <c r="N16" s="29"/>
      <c r="O16" s="29"/>
      <c r="P16" s="29"/>
      <c r="Q16" s="29"/>
      <c r="R16" s="29"/>
      <c r="S16" s="29"/>
      <c r="T16" s="29"/>
      <c r="U16" s="29"/>
      <c r="V16" s="27"/>
      <c r="W16" s="98"/>
      <c r="X16" s="98"/>
      <c r="Y16" s="98"/>
      <c r="Z16" s="98"/>
      <c r="AA16" s="98"/>
      <c r="AB16" s="98"/>
      <c r="AC16" s="98"/>
      <c r="AD16" s="98"/>
      <c r="AE16" s="98"/>
      <c r="AF16" s="98"/>
      <c r="AG16" s="98"/>
      <c r="AH16" s="98"/>
      <c r="AI16" s="164"/>
      <c r="IB16" s="85"/>
    </row>
    <row r="17" spans="1:236" s="62" customFormat="1" ht="45">
      <c r="A17" s="104" t="s">
        <v>667</v>
      </c>
      <c r="B17" s="104"/>
      <c r="C17" s="129" t="s">
        <v>37</v>
      </c>
      <c r="D17" s="26" t="s">
        <v>43</v>
      </c>
      <c r="E17" s="25" t="s">
        <v>664</v>
      </c>
      <c r="F17" s="27" t="s">
        <v>665</v>
      </c>
      <c r="G17" s="27"/>
      <c r="H17" s="27"/>
      <c r="I17" s="27"/>
      <c r="J17" s="29">
        <v>2083604820.1288948</v>
      </c>
      <c r="K17" s="29"/>
      <c r="L17" s="29"/>
      <c r="M17" s="29"/>
      <c r="N17" s="29"/>
      <c r="O17" s="29"/>
      <c r="P17" s="29"/>
      <c r="Q17" s="29"/>
      <c r="R17" s="29"/>
      <c r="S17" s="29"/>
      <c r="T17" s="29"/>
      <c r="U17" s="29"/>
      <c r="V17" s="27"/>
      <c r="W17" s="98"/>
      <c r="X17" s="98"/>
      <c r="Y17" s="98"/>
      <c r="Z17" s="98"/>
      <c r="AA17" s="98"/>
      <c r="AB17" s="98"/>
      <c r="AC17" s="98"/>
      <c r="AD17" s="98"/>
      <c r="AE17" s="98"/>
      <c r="AF17" s="98"/>
      <c r="AG17" s="98"/>
      <c r="AH17" s="98"/>
      <c r="AI17" s="164"/>
      <c r="IB17" s="85"/>
    </row>
    <row r="18" spans="1:236" s="62" customFormat="1" ht="45">
      <c r="A18" s="104" t="s">
        <v>668</v>
      </c>
      <c r="B18" s="104"/>
      <c r="C18" s="129" t="s">
        <v>37</v>
      </c>
      <c r="D18" s="26" t="s">
        <v>43</v>
      </c>
      <c r="E18" s="25" t="s">
        <v>669</v>
      </c>
      <c r="F18" s="27" t="s">
        <v>670</v>
      </c>
      <c r="G18" s="27"/>
      <c r="H18" s="27"/>
      <c r="I18" s="27"/>
      <c r="J18" s="29">
        <v>225454545.45454544</v>
      </c>
      <c r="K18" s="29"/>
      <c r="L18" s="29"/>
      <c r="M18" s="29"/>
      <c r="N18" s="29"/>
      <c r="O18" s="29"/>
      <c r="P18" s="29"/>
      <c r="Q18" s="29"/>
      <c r="R18" s="29"/>
      <c r="S18" s="29"/>
      <c r="T18" s="29"/>
      <c r="U18" s="29"/>
      <c r="V18" s="27"/>
      <c r="W18" s="98"/>
      <c r="X18" s="98"/>
      <c r="Y18" s="98"/>
      <c r="Z18" s="98"/>
      <c r="AA18" s="98"/>
      <c r="AB18" s="98"/>
      <c r="AC18" s="98"/>
      <c r="AD18" s="98"/>
      <c r="AE18" s="98"/>
      <c r="AF18" s="98"/>
      <c r="AG18" s="98"/>
      <c r="AH18" s="98"/>
      <c r="AI18" s="164"/>
      <c r="IB18" s="85"/>
    </row>
    <row r="19" spans="1:236" s="62" customFormat="1">
      <c r="A19" s="249"/>
      <c r="B19" s="249"/>
      <c r="C19" s="250"/>
      <c r="D19" s="83"/>
      <c r="E19" s="254"/>
      <c r="F19" s="83"/>
      <c r="G19" s="262"/>
      <c r="H19" s="262"/>
      <c r="I19" s="262"/>
      <c r="J19" s="259"/>
      <c r="K19" s="259"/>
      <c r="L19" s="259"/>
      <c r="M19" s="259"/>
      <c r="N19" s="259"/>
      <c r="O19" s="259"/>
      <c r="P19" s="259"/>
      <c r="Q19" s="259"/>
      <c r="R19" s="259"/>
      <c r="S19" s="259"/>
      <c r="T19" s="259"/>
      <c r="U19" s="259"/>
      <c r="V19" s="27"/>
      <c r="W19" s="98"/>
      <c r="X19" s="98"/>
      <c r="Y19" s="98"/>
      <c r="Z19" s="98"/>
      <c r="AA19" s="98"/>
      <c r="AB19" s="98"/>
      <c r="AC19" s="98"/>
      <c r="AD19" s="98"/>
      <c r="AE19" s="98"/>
      <c r="AF19" s="98"/>
      <c r="AG19" s="98"/>
      <c r="AH19" s="98"/>
      <c r="AI19" s="164"/>
      <c r="IB19" s="85"/>
    </row>
    <row r="20" spans="1:236" s="62" customFormat="1">
      <c r="A20" s="103"/>
      <c r="B20" s="103"/>
      <c r="C20" s="104"/>
      <c r="D20" s="69"/>
      <c r="E20" s="25"/>
      <c r="F20" s="26"/>
      <c r="G20" s="27"/>
      <c r="H20" s="27"/>
      <c r="I20" s="28"/>
      <c r="J20" s="29"/>
      <c r="K20" s="29"/>
      <c r="L20" s="29"/>
      <c r="M20" s="29"/>
      <c r="N20" s="29"/>
      <c r="O20" s="29"/>
      <c r="P20" s="29"/>
      <c r="Q20" s="29"/>
      <c r="R20" s="29"/>
      <c r="S20" s="29"/>
      <c r="T20" s="29"/>
      <c r="U20" s="29"/>
      <c r="V20" s="112"/>
      <c r="W20" s="105"/>
      <c r="X20" s="105"/>
      <c r="Y20" s="105"/>
      <c r="Z20" s="105"/>
      <c r="AA20" s="105"/>
      <c r="AB20" s="105"/>
      <c r="AC20" s="105"/>
      <c r="AD20" s="105"/>
      <c r="AE20" s="105"/>
      <c r="AF20" s="105"/>
      <c r="AG20" s="105"/>
      <c r="AH20" s="105"/>
      <c r="AI20" s="165"/>
      <c r="IB20" s="85"/>
    </row>
    <row r="21" spans="1:236">
      <c r="A21" s="380" t="s">
        <v>69</v>
      </c>
      <c r="B21" s="380"/>
      <c r="C21" s="380"/>
      <c r="D21" s="380"/>
      <c r="E21" s="380"/>
      <c r="F21" s="380"/>
      <c r="G21" s="380"/>
      <c r="H21" s="380"/>
      <c r="I21" s="380"/>
      <c r="J21" s="140">
        <f>SUM(J12:J20)</f>
        <v>4872977746.0155411</v>
      </c>
      <c r="K21" s="140"/>
      <c r="L21" s="140"/>
      <c r="M21" s="140"/>
      <c r="N21" s="140"/>
      <c r="O21" s="140"/>
      <c r="P21" s="140"/>
      <c r="Q21" s="140"/>
      <c r="R21" s="140"/>
      <c r="S21" s="140"/>
      <c r="T21" s="140"/>
      <c r="U21" s="140"/>
      <c r="V21" s="142"/>
      <c r="W21" s="142"/>
      <c r="X21" s="142"/>
      <c r="Y21" s="142"/>
      <c r="Z21" s="142"/>
      <c r="AA21" s="142"/>
      <c r="AB21" s="142"/>
      <c r="AC21" s="142"/>
      <c r="AD21" s="142"/>
      <c r="AE21" s="142"/>
      <c r="AF21" s="142"/>
      <c r="AG21" s="142"/>
      <c r="AH21" s="142"/>
      <c r="AI21" s="174"/>
      <c r="IB21" s="78" t="s">
        <v>70</v>
      </c>
    </row>
    <row r="22" spans="1:236">
      <c r="G22" s="49"/>
      <c r="IB22" s="78" t="s">
        <v>71</v>
      </c>
    </row>
    <row r="23" spans="1:236">
      <c r="A23" s="50"/>
      <c r="B23" s="50"/>
      <c r="V23" s="61"/>
      <c r="IB23" s="78" t="s">
        <v>72</v>
      </c>
    </row>
    <row r="24" spans="1:236" ht="36.75" customHeight="1">
      <c r="A24" s="51" t="s">
        <v>73</v>
      </c>
      <c r="B24" s="51"/>
      <c r="IB24" s="78" t="s">
        <v>74</v>
      </c>
    </row>
    <row r="25" spans="1:236" ht="30">
      <c r="A25" s="52" t="s">
        <v>75</v>
      </c>
      <c r="B25" s="71"/>
      <c r="IB25" s="78" t="s">
        <v>76</v>
      </c>
    </row>
    <row r="26" spans="1:236">
      <c r="A26" s="51" t="s">
        <v>77</v>
      </c>
      <c r="B26" s="51"/>
      <c r="IB26" s="78" t="s">
        <v>78</v>
      </c>
    </row>
    <row r="27" spans="1:236">
      <c r="IB27" s="78" t="s">
        <v>79</v>
      </c>
    </row>
    <row r="28" spans="1:236">
      <c r="IB28" s="78" t="s">
        <v>80</v>
      </c>
    </row>
    <row r="29" spans="1:236">
      <c r="IB29" s="78" t="s">
        <v>81</v>
      </c>
    </row>
    <row r="30" spans="1:236">
      <c r="IB30" s="78" t="s">
        <v>82</v>
      </c>
    </row>
    <row r="31" spans="1:236">
      <c r="IB31" s="78" t="s">
        <v>83</v>
      </c>
    </row>
    <row r="32" spans="1:236">
      <c r="IB32" s="78" t="s">
        <v>84</v>
      </c>
    </row>
    <row r="33" spans="236:236">
      <c r="IB33" s="78" t="s">
        <v>85</v>
      </c>
    </row>
    <row r="34" spans="236:236">
      <c r="IB34" s="78" t="s">
        <v>86</v>
      </c>
    </row>
    <row r="35" spans="236:236">
      <c r="IB35" s="78" t="s">
        <v>87</v>
      </c>
    </row>
    <row r="36" spans="236:236">
      <c r="IB36" s="78" t="s">
        <v>88</v>
      </c>
    </row>
    <row r="37" spans="236:236">
      <c r="IB37" s="78" t="s">
        <v>89</v>
      </c>
    </row>
    <row r="38" spans="236:236">
      <c r="IB38" s="78" t="s">
        <v>90</v>
      </c>
    </row>
    <row r="39" spans="236:236">
      <c r="IB39" s="78" t="s">
        <v>91</v>
      </c>
    </row>
    <row r="40" spans="236:236">
      <c r="IB40" s="78" t="s">
        <v>92</v>
      </c>
    </row>
    <row r="41" spans="236:236">
      <c r="IB41" s="78" t="s">
        <v>93</v>
      </c>
    </row>
    <row r="42" spans="236:236">
      <c r="IB42" s="78" t="s">
        <v>94</v>
      </c>
    </row>
    <row r="43" spans="236:236">
      <c r="IB43" s="78" t="s">
        <v>95</v>
      </c>
    </row>
    <row r="44" spans="236:236">
      <c r="IB44" s="78" t="s">
        <v>96</v>
      </c>
    </row>
    <row r="45" spans="236:236">
      <c r="IB45" s="78" t="s">
        <v>97</v>
      </c>
    </row>
    <row r="46" spans="236:236">
      <c r="IB46" s="78" t="s">
        <v>98</v>
      </c>
    </row>
    <row r="47" spans="236:236">
      <c r="IB47" s="78" t="s">
        <v>99</v>
      </c>
    </row>
    <row r="48" spans="236:236">
      <c r="IB48" s="78" t="s">
        <v>100</v>
      </c>
    </row>
    <row r="49" spans="236:236">
      <c r="IB49" s="78" t="s">
        <v>101</v>
      </c>
    </row>
    <row r="50" spans="236:236">
      <c r="IB50" s="78" t="s">
        <v>102</v>
      </c>
    </row>
    <row r="51" spans="236:236">
      <c r="IB51" s="78" t="s">
        <v>103</v>
      </c>
    </row>
    <row r="52" spans="236:236">
      <c r="IB52" s="78" t="s">
        <v>104</v>
      </c>
    </row>
    <row r="53" spans="236:236">
      <c r="IB53" s="78" t="s">
        <v>105</v>
      </c>
    </row>
    <row r="54" spans="236:236">
      <c r="IB54" s="78" t="s">
        <v>106</v>
      </c>
    </row>
    <row r="55" spans="236:236">
      <c r="IB55" s="78" t="s">
        <v>107</v>
      </c>
    </row>
    <row r="56" spans="236:236">
      <c r="IB56" s="78" t="s">
        <v>108</v>
      </c>
    </row>
    <row r="57" spans="236:236">
      <c r="IB57" s="78" t="s">
        <v>109</v>
      </c>
    </row>
    <row r="58" spans="236:236">
      <c r="IB58" s="78" t="s">
        <v>110</v>
      </c>
    </row>
    <row r="59" spans="236:236">
      <c r="IB59" s="78" t="s">
        <v>111</v>
      </c>
    </row>
    <row r="60" spans="236:236">
      <c r="IB60" s="78" t="s">
        <v>112</v>
      </c>
    </row>
    <row r="61" spans="236:236">
      <c r="IB61" s="78" t="s">
        <v>113</v>
      </c>
    </row>
    <row r="62" spans="236:236">
      <c r="IB62" s="78" t="s">
        <v>114</v>
      </c>
    </row>
    <row r="63" spans="236:236">
      <c r="IB63" s="78" t="s">
        <v>115</v>
      </c>
    </row>
    <row r="64" spans="236:236">
      <c r="IB64" s="78" t="s">
        <v>116</v>
      </c>
    </row>
    <row r="65" spans="236:236">
      <c r="IB65" s="78" t="s">
        <v>117</v>
      </c>
    </row>
    <row r="66" spans="236:236">
      <c r="IB66" s="78" t="s">
        <v>118</v>
      </c>
    </row>
    <row r="67" spans="236:236">
      <c r="IB67" s="78" t="s">
        <v>119</v>
      </c>
    </row>
    <row r="68" spans="236:236">
      <c r="IB68" s="78" t="s">
        <v>120</v>
      </c>
    </row>
    <row r="69" spans="236:236">
      <c r="IB69" s="78" t="s">
        <v>121</v>
      </c>
    </row>
    <row r="70" spans="236:236">
      <c r="IB70" s="78" t="s">
        <v>122</v>
      </c>
    </row>
    <row r="71" spans="236:236">
      <c r="IB71" s="78" t="s">
        <v>123</v>
      </c>
    </row>
    <row r="72" spans="236:236">
      <c r="IB72" s="78" t="s">
        <v>124</v>
      </c>
    </row>
    <row r="73" spans="236:236">
      <c r="IB73" s="78" t="s">
        <v>125</v>
      </c>
    </row>
    <row r="74" spans="236:236">
      <c r="IB74" s="78" t="s">
        <v>126</v>
      </c>
    </row>
    <row r="75" spans="236:236">
      <c r="IB75" s="78" t="s">
        <v>127</v>
      </c>
    </row>
    <row r="76" spans="236:236">
      <c r="IB76" s="78" t="s">
        <v>128</v>
      </c>
    </row>
    <row r="77" spans="236:236">
      <c r="IB77" s="78" t="s">
        <v>129</v>
      </c>
    </row>
    <row r="78" spans="236:236">
      <c r="IB78" s="78" t="s">
        <v>130</v>
      </c>
    </row>
    <row r="79" spans="236:236">
      <c r="IB79" s="78" t="s">
        <v>131</v>
      </c>
    </row>
    <row r="80" spans="236:236">
      <c r="IB80" s="78" t="s">
        <v>132</v>
      </c>
    </row>
    <row r="81" spans="236:236">
      <c r="IB81" s="78" t="s">
        <v>133</v>
      </c>
    </row>
    <row r="82" spans="236:236">
      <c r="IB82" s="78" t="s">
        <v>134</v>
      </c>
    </row>
    <row r="83" spans="236:236">
      <c r="IB83" s="78" t="s">
        <v>135</v>
      </c>
    </row>
    <row r="84" spans="236:236">
      <c r="IB84" s="78" t="s">
        <v>136</v>
      </c>
    </row>
    <row r="85" spans="236:236">
      <c r="IB85" s="78" t="s">
        <v>137</v>
      </c>
    </row>
    <row r="86" spans="236:236">
      <c r="IB86" s="78" t="s">
        <v>138</v>
      </c>
    </row>
    <row r="87" spans="236:236">
      <c r="IB87" s="78" t="s">
        <v>139</v>
      </c>
    </row>
    <row r="88" spans="236:236">
      <c r="IB88" s="78" t="s">
        <v>140</v>
      </c>
    </row>
    <row r="89" spans="236:236">
      <c r="IB89" s="78" t="s">
        <v>141</v>
      </c>
    </row>
    <row r="90" spans="236:236">
      <c r="IB90" s="78" t="s">
        <v>142</v>
      </c>
    </row>
    <row r="91" spans="236:236">
      <c r="IB91" s="78" t="s">
        <v>143</v>
      </c>
    </row>
    <row r="92" spans="236:236">
      <c r="IB92" s="78" t="s">
        <v>144</v>
      </c>
    </row>
    <row r="93" spans="236:236">
      <c r="IB93" s="78" t="s">
        <v>145</v>
      </c>
    </row>
    <row r="94" spans="236:236">
      <c r="IB94" s="78" t="s">
        <v>146</v>
      </c>
    </row>
    <row r="95" spans="236:236">
      <c r="IB95" s="78" t="s">
        <v>147</v>
      </c>
    </row>
    <row r="96" spans="236:236">
      <c r="IB96" s="78" t="s">
        <v>148</v>
      </c>
    </row>
    <row r="97" spans="236:236">
      <c r="IB97" s="78" t="s">
        <v>149</v>
      </c>
    </row>
    <row r="98" spans="236:236">
      <c r="IB98" s="78" t="s">
        <v>150</v>
      </c>
    </row>
    <row r="99" spans="236:236">
      <c r="IB99" s="78" t="s">
        <v>151</v>
      </c>
    </row>
    <row r="100" spans="236:236">
      <c r="IB100" s="78" t="s">
        <v>152</v>
      </c>
    </row>
    <row r="101" spans="236:236">
      <c r="IB101" s="78" t="s">
        <v>153</v>
      </c>
    </row>
    <row r="102" spans="236:236">
      <c r="IB102" s="78" t="s">
        <v>154</v>
      </c>
    </row>
    <row r="103" spans="236:236">
      <c r="IB103" s="78" t="s">
        <v>155</v>
      </c>
    </row>
    <row r="104" spans="236:236">
      <c r="IB104" s="78" t="s">
        <v>156</v>
      </c>
    </row>
    <row r="105" spans="236:236">
      <c r="IB105" s="78" t="s">
        <v>157</v>
      </c>
    </row>
    <row r="106" spans="236:236">
      <c r="IB106" s="78" t="s">
        <v>158</v>
      </c>
    </row>
    <row r="107" spans="236:236">
      <c r="IB107" s="78" t="s">
        <v>159</v>
      </c>
    </row>
    <row r="108" spans="236:236">
      <c r="IB108" s="78" t="s">
        <v>160</v>
      </c>
    </row>
    <row r="109" spans="236:236">
      <c r="IB109" s="78" t="s">
        <v>161</v>
      </c>
    </row>
    <row r="110" spans="236:236">
      <c r="IB110" s="78" t="s">
        <v>162</v>
      </c>
    </row>
    <row r="111" spans="236:236">
      <c r="IB111" s="78" t="s">
        <v>163</v>
      </c>
    </row>
    <row r="112" spans="236:236">
      <c r="IB112" s="78" t="s">
        <v>164</v>
      </c>
    </row>
    <row r="113" spans="236:236">
      <c r="IB113" s="78" t="s">
        <v>165</v>
      </c>
    </row>
    <row r="114" spans="236:236">
      <c r="IB114" s="78" t="s">
        <v>166</v>
      </c>
    </row>
    <row r="115" spans="236:236">
      <c r="IB115" s="76"/>
    </row>
    <row r="116" spans="236:236">
      <c r="IB116" s="76"/>
    </row>
    <row r="117" spans="236:236">
      <c r="IB117" s="76"/>
    </row>
    <row r="118" spans="236:236">
      <c r="IB118" s="76"/>
    </row>
    <row r="119" spans="236:236">
      <c r="IB119" s="76"/>
    </row>
    <row r="120" spans="236:236">
      <c r="IB120" s="76"/>
    </row>
    <row r="121" spans="236:236">
      <c r="IB121" s="76"/>
    </row>
    <row r="122" spans="236:236">
      <c r="IB122" s="76"/>
    </row>
    <row r="123" spans="236:236">
      <c r="IB123" s="76"/>
    </row>
    <row r="124" spans="236:236">
      <c r="IB124" s="76"/>
    </row>
    <row r="125" spans="236:236">
      <c r="IB125" s="76"/>
    </row>
    <row r="126" spans="236:236">
      <c r="IB126" s="76"/>
    </row>
    <row r="127" spans="236:236">
      <c r="IB127" s="76"/>
    </row>
    <row r="128" spans="236:236">
      <c r="IB128" s="76"/>
    </row>
    <row r="129" spans="236:236">
      <c r="IB129" s="76"/>
    </row>
    <row r="130" spans="236:236">
      <c r="IB130" s="76"/>
    </row>
    <row r="131" spans="236:236">
      <c r="IB131" s="76"/>
    </row>
    <row r="132" spans="236:236">
      <c r="IB132" s="76"/>
    </row>
    <row r="133" spans="236:236">
      <c r="IB133" s="76"/>
    </row>
    <row r="134" spans="236:236">
      <c r="IB134" s="76"/>
    </row>
    <row r="135" spans="236:236">
      <c r="IB135" s="76"/>
    </row>
    <row r="136" spans="236:236">
      <c r="IB136" s="76"/>
    </row>
    <row r="137" spans="236:236">
      <c r="IB137" s="76"/>
    </row>
  </sheetData>
  <mergeCells count="15">
    <mergeCell ref="A21:I21"/>
    <mergeCell ref="A1:A3"/>
    <mergeCell ref="A8:AI8"/>
    <mergeCell ref="A10:A11"/>
    <mergeCell ref="C10:C11"/>
    <mergeCell ref="D10:D11"/>
    <mergeCell ref="E10:E11"/>
    <mergeCell ref="F10:F11"/>
    <mergeCell ref="G10:G11"/>
    <mergeCell ref="H10:H11"/>
    <mergeCell ref="I10:I11"/>
    <mergeCell ref="J10:J11"/>
    <mergeCell ref="V10:V11"/>
    <mergeCell ref="W10:AH10"/>
    <mergeCell ref="AI10:AI11"/>
  </mergeCells>
  <dataValidations count="1">
    <dataValidation type="list" allowBlank="1" showInputMessage="1" showErrorMessage="1" sqref="I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I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I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I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I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I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I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I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I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I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I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I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I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I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I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I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formula1>"Recursos Propios, Recursos Público- Privados"</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30"/>
  <sheetViews>
    <sheetView tabSelected="1" workbookViewId="0">
      <selection activeCell="C34" sqref="C34"/>
    </sheetView>
  </sheetViews>
  <sheetFormatPr baseColWidth="10" defaultRowHeight="15"/>
  <cols>
    <col min="2" max="2" width="68.85546875" customWidth="1"/>
    <col min="3" max="3" width="30.140625" customWidth="1"/>
  </cols>
  <sheetData>
    <row r="5" spans="2:3">
      <c r="B5" s="443" t="s">
        <v>777</v>
      </c>
      <c r="C5" s="443"/>
    </row>
    <row r="6" spans="2:3">
      <c r="B6" s="443"/>
      <c r="C6" s="443"/>
    </row>
    <row r="7" spans="2:3">
      <c r="B7" s="443"/>
      <c r="C7" s="443"/>
    </row>
    <row r="8" spans="2:3" ht="30">
      <c r="B8" s="360" t="s">
        <v>761</v>
      </c>
      <c r="C8" s="361" t="s">
        <v>739</v>
      </c>
    </row>
    <row r="9" spans="2:3">
      <c r="B9" s="362" t="s">
        <v>762</v>
      </c>
      <c r="C9" s="363">
        <f>+'Comunicaciones 100'!J26</f>
        <v>1387930492.7579165</v>
      </c>
    </row>
    <row r="10" spans="2:3">
      <c r="B10" s="362" t="s">
        <v>763</v>
      </c>
      <c r="C10" s="363">
        <f>+'Convenios 101'!J39</f>
        <v>1185851784.3899999</v>
      </c>
    </row>
    <row r="11" spans="2:3">
      <c r="B11" s="364" t="s">
        <v>764</v>
      </c>
      <c r="C11" s="363">
        <f>+'General 200'!J87</f>
        <v>10404702094.483334</v>
      </c>
    </row>
    <row r="12" spans="2:3">
      <c r="B12" s="362" t="s">
        <v>765</v>
      </c>
      <c r="C12" s="363">
        <f>+'Planeción 300'!J48</f>
        <v>2441665697.1332359</v>
      </c>
    </row>
    <row r="13" spans="2:3">
      <c r="B13" s="362" t="s">
        <v>766</v>
      </c>
      <c r="C13" s="363">
        <f>+'Financiera 400'!J45</f>
        <v>6089376514.3466663</v>
      </c>
    </row>
    <row r="14" spans="2:3">
      <c r="B14" s="362" t="s">
        <v>767</v>
      </c>
      <c r="C14" s="363">
        <f>+'Operativa 500'!J34</f>
        <v>5517336071.625</v>
      </c>
    </row>
    <row r="15" spans="2:3">
      <c r="B15" s="362" t="s">
        <v>768</v>
      </c>
      <c r="C15" s="363">
        <f>+'Cable Palmitas 928'!J12</f>
        <v>980000</v>
      </c>
    </row>
    <row r="16" spans="2:3">
      <c r="B16" s="362" t="s">
        <v>769</v>
      </c>
      <c r="C16" s="363">
        <f>+'Cable Palmitas 929'!J26</f>
        <v>450453859</v>
      </c>
    </row>
    <row r="17" spans="2:3">
      <c r="B17" s="362" t="s">
        <v>770</v>
      </c>
      <c r="C17" s="363">
        <f>+'Encicla 855'!I13</f>
        <v>6464285.26296</v>
      </c>
    </row>
    <row r="18" spans="2:3">
      <c r="B18" s="362" t="s">
        <v>771</v>
      </c>
      <c r="C18" s="363">
        <f>+'Escaleras 866'!J13</f>
        <v>211395</v>
      </c>
    </row>
    <row r="19" spans="2:3">
      <c r="B19" s="362" t="s">
        <v>772</v>
      </c>
      <c r="C19" s="363">
        <f>+'Escaleras Electricas 867'!I20</f>
        <v>256708698.21940383</v>
      </c>
    </row>
    <row r="20" spans="2:3">
      <c r="B20" s="362" t="s">
        <v>773</v>
      </c>
      <c r="C20" s="363">
        <f>+'Soterrado 662'!J15</f>
        <v>2000000</v>
      </c>
    </row>
    <row r="21" spans="2:3">
      <c r="B21" s="362" t="s">
        <v>774</v>
      </c>
      <c r="C21" s="363">
        <f>+'Soterrado 665'!J16</f>
        <v>3900000</v>
      </c>
    </row>
    <row r="22" spans="2:3">
      <c r="B22" s="362" t="s">
        <v>775</v>
      </c>
      <c r="C22" s="363">
        <f>+'Soterrado 668'!J30</f>
        <v>1136411208.05</v>
      </c>
    </row>
    <row r="23" spans="2:3">
      <c r="B23" s="362" t="s">
        <v>776</v>
      </c>
      <c r="C23" s="363">
        <f>+'Olaya Herrera'!J21</f>
        <v>4872977746.0155411</v>
      </c>
    </row>
    <row r="24" spans="2:3">
      <c r="B24" s="365" t="s">
        <v>69</v>
      </c>
      <c r="C24" s="366">
        <f>SUM(C9:C23)</f>
        <v>33756969846.284054</v>
      </c>
    </row>
    <row r="25" spans="2:3">
      <c r="C25" s="367"/>
    </row>
    <row r="26" spans="2:3">
      <c r="C26" s="367"/>
    </row>
    <row r="27" spans="2:3">
      <c r="C27" s="367"/>
    </row>
    <row r="28" spans="2:3">
      <c r="C28" s="367"/>
    </row>
    <row r="29" spans="2:3">
      <c r="C29" s="367"/>
    </row>
    <row r="30" spans="2:3">
      <c r="C30" s="368"/>
    </row>
  </sheetData>
  <mergeCells count="1">
    <mergeCell ref="B5:C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A155"/>
  <sheetViews>
    <sheetView topLeftCell="A8" workbookViewId="0">
      <pane ySplit="4" topLeftCell="A12" activePane="bottomLeft" state="frozen"/>
      <selection activeCell="A8" sqref="A8"/>
      <selection pane="bottomLeft" activeCell="W9" sqref="W1:AH1048576"/>
    </sheetView>
  </sheetViews>
  <sheetFormatPr baseColWidth="10" defaultColWidth="55.42578125" defaultRowHeight="15"/>
  <cols>
    <col min="1" max="1" width="48.28515625" style="47" customWidth="1"/>
    <col min="2" max="2" width="30.140625" style="47" hidden="1" customWidth="1"/>
    <col min="3" max="3" width="12" style="53" customWidth="1"/>
    <col min="4" max="4" width="29.28515625" style="53" customWidth="1"/>
    <col min="5" max="5" width="13.140625" style="46" customWidth="1"/>
    <col min="6" max="6" width="31.7109375" style="46" customWidth="1"/>
    <col min="7" max="7" width="20.42578125" style="48" hidden="1" customWidth="1"/>
    <col min="8" max="8" width="17" style="48" hidden="1" customWidth="1"/>
    <col min="9" max="9" width="24" style="46" hidden="1" customWidth="1"/>
    <col min="10" max="10" width="20.140625" style="55" customWidth="1"/>
    <col min="11" max="21" width="20.140625" style="55" hidden="1" customWidth="1"/>
    <col min="22" max="22" width="19.5703125" style="48" hidden="1" customWidth="1"/>
    <col min="23" max="34" width="3.7109375" style="30" hidden="1" customWidth="1"/>
    <col min="35" max="35" width="54.7109375" style="46" hidden="1" customWidth="1"/>
    <col min="36" max="234" width="11.42578125" style="46" customWidth="1"/>
    <col min="235" max="235" width="75" style="46" customWidth="1"/>
    <col min="236" max="236" width="0.140625" style="46" customWidth="1"/>
    <col min="237" max="267" width="55.42578125" style="46"/>
    <col min="268" max="268" width="48.28515625" style="46" customWidth="1"/>
    <col min="269" max="269" width="12" style="46" customWidth="1"/>
    <col min="270" max="270" width="29.28515625" style="46" customWidth="1"/>
    <col min="271" max="271" width="13.140625" style="46" customWidth="1"/>
    <col min="272" max="272" width="31.7109375" style="46" customWidth="1"/>
    <col min="273" max="273" width="20.42578125" style="46" customWidth="1"/>
    <col min="274" max="274" width="17" style="46" customWidth="1"/>
    <col min="275" max="275" width="24" style="46" customWidth="1"/>
    <col min="276" max="276" width="20.140625" style="46" customWidth="1"/>
    <col min="277" max="277" width="19.5703125" style="46" customWidth="1"/>
    <col min="278" max="289" width="3.7109375" style="46" customWidth="1"/>
    <col min="290" max="290" width="54.7109375" style="46" customWidth="1"/>
    <col min="291" max="490" width="11.42578125" style="46" customWidth="1"/>
    <col min="491" max="491" width="75" style="46" customWidth="1"/>
    <col min="492" max="492" width="0.140625" style="46" customWidth="1"/>
    <col min="493" max="523" width="55.42578125" style="46"/>
    <col min="524" max="524" width="48.28515625" style="46" customWidth="1"/>
    <col min="525" max="525" width="12" style="46" customWidth="1"/>
    <col min="526" max="526" width="29.28515625" style="46" customWidth="1"/>
    <col min="527" max="527" width="13.140625" style="46" customWidth="1"/>
    <col min="528" max="528" width="31.7109375" style="46" customWidth="1"/>
    <col min="529" max="529" width="20.42578125" style="46" customWidth="1"/>
    <col min="530" max="530" width="17" style="46" customWidth="1"/>
    <col min="531" max="531" width="24" style="46" customWidth="1"/>
    <col min="532" max="532" width="20.140625" style="46" customWidth="1"/>
    <col min="533" max="533" width="19.5703125" style="46" customWidth="1"/>
    <col min="534" max="545" width="3.7109375" style="46" customWidth="1"/>
    <col min="546" max="546" width="54.7109375" style="46" customWidth="1"/>
    <col min="547" max="746" width="11.42578125" style="46" customWidth="1"/>
    <col min="747" max="747" width="75" style="46" customWidth="1"/>
    <col min="748" max="748" width="0.140625" style="46" customWidth="1"/>
    <col min="749" max="779" width="55.42578125" style="46"/>
    <col min="780" max="780" width="48.28515625" style="46" customWidth="1"/>
    <col min="781" max="781" width="12" style="46" customWidth="1"/>
    <col min="782" max="782" width="29.28515625" style="46" customWidth="1"/>
    <col min="783" max="783" width="13.140625" style="46" customWidth="1"/>
    <col min="784" max="784" width="31.7109375" style="46" customWidth="1"/>
    <col min="785" max="785" width="20.42578125" style="46" customWidth="1"/>
    <col min="786" max="786" width="17" style="46" customWidth="1"/>
    <col min="787" max="787" width="24" style="46" customWidth="1"/>
    <col min="788" max="788" width="20.140625" style="46" customWidth="1"/>
    <col min="789" max="789" width="19.5703125" style="46" customWidth="1"/>
    <col min="790" max="801" width="3.7109375" style="46" customWidth="1"/>
    <col min="802" max="802" width="54.7109375" style="46" customWidth="1"/>
    <col min="803" max="1002" width="11.42578125" style="46" customWidth="1"/>
    <col min="1003" max="1003" width="75" style="46" customWidth="1"/>
    <col min="1004" max="1004" width="0.140625" style="46" customWidth="1"/>
    <col min="1005" max="1035" width="55.42578125" style="46"/>
    <col min="1036" max="1036" width="48.28515625" style="46" customWidth="1"/>
    <col min="1037" max="1037" width="12" style="46" customWidth="1"/>
    <col min="1038" max="1038" width="29.28515625" style="46" customWidth="1"/>
    <col min="1039" max="1039" width="13.140625" style="46" customWidth="1"/>
    <col min="1040" max="1040" width="31.7109375" style="46" customWidth="1"/>
    <col min="1041" max="1041" width="20.42578125" style="46" customWidth="1"/>
    <col min="1042" max="1042" width="17" style="46" customWidth="1"/>
    <col min="1043" max="1043" width="24" style="46" customWidth="1"/>
    <col min="1044" max="1044" width="20.140625" style="46" customWidth="1"/>
    <col min="1045" max="1045" width="19.5703125" style="46" customWidth="1"/>
    <col min="1046" max="1057" width="3.7109375" style="46" customWidth="1"/>
    <col min="1058" max="1058" width="54.7109375" style="46" customWidth="1"/>
    <col min="1059" max="1258" width="11.42578125" style="46" customWidth="1"/>
    <col min="1259" max="1259" width="75" style="46" customWidth="1"/>
    <col min="1260" max="1260" width="0.140625" style="46" customWidth="1"/>
    <col min="1261" max="1291" width="55.42578125" style="46"/>
    <col min="1292" max="1292" width="48.28515625" style="46" customWidth="1"/>
    <col min="1293" max="1293" width="12" style="46" customWidth="1"/>
    <col min="1294" max="1294" width="29.28515625" style="46" customWidth="1"/>
    <col min="1295" max="1295" width="13.140625" style="46" customWidth="1"/>
    <col min="1296" max="1296" width="31.7109375" style="46" customWidth="1"/>
    <col min="1297" max="1297" width="20.42578125" style="46" customWidth="1"/>
    <col min="1298" max="1298" width="17" style="46" customWidth="1"/>
    <col min="1299" max="1299" width="24" style="46" customWidth="1"/>
    <col min="1300" max="1300" width="20.140625" style="46" customWidth="1"/>
    <col min="1301" max="1301" width="19.5703125" style="46" customWidth="1"/>
    <col min="1302" max="1313" width="3.7109375" style="46" customWidth="1"/>
    <col min="1314" max="1314" width="54.7109375" style="46" customWidth="1"/>
    <col min="1315" max="1514" width="11.42578125" style="46" customWidth="1"/>
    <col min="1515" max="1515" width="75" style="46" customWidth="1"/>
    <col min="1516" max="1516" width="0.140625" style="46" customWidth="1"/>
    <col min="1517" max="1547" width="55.42578125" style="46"/>
    <col min="1548" max="1548" width="48.28515625" style="46" customWidth="1"/>
    <col min="1549" max="1549" width="12" style="46" customWidth="1"/>
    <col min="1550" max="1550" width="29.28515625" style="46" customWidth="1"/>
    <col min="1551" max="1551" width="13.140625" style="46" customWidth="1"/>
    <col min="1552" max="1552" width="31.7109375" style="46" customWidth="1"/>
    <col min="1553" max="1553" width="20.42578125" style="46" customWidth="1"/>
    <col min="1554" max="1554" width="17" style="46" customWidth="1"/>
    <col min="1555" max="1555" width="24" style="46" customWidth="1"/>
    <col min="1556" max="1556" width="20.140625" style="46" customWidth="1"/>
    <col min="1557" max="1557" width="19.5703125" style="46" customWidth="1"/>
    <col min="1558" max="1569" width="3.7109375" style="46" customWidth="1"/>
    <col min="1570" max="1570" width="54.7109375" style="46" customWidth="1"/>
    <col min="1571" max="1770" width="11.42578125" style="46" customWidth="1"/>
    <col min="1771" max="1771" width="75" style="46" customWidth="1"/>
    <col min="1772" max="1772" width="0.140625" style="46" customWidth="1"/>
    <col min="1773" max="1803" width="55.42578125" style="46"/>
    <col min="1804" max="1804" width="48.28515625" style="46" customWidth="1"/>
    <col min="1805" max="1805" width="12" style="46" customWidth="1"/>
    <col min="1806" max="1806" width="29.28515625" style="46" customWidth="1"/>
    <col min="1807" max="1807" width="13.140625" style="46" customWidth="1"/>
    <col min="1808" max="1808" width="31.7109375" style="46" customWidth="1"/>
    <col min="1809" max="1809" width="20.42578125" style="46" customWidth="1"/>
    <col min="1810" max="1810" width="17" style="46" customWidth="1"/>
    <col min="1811" max="1811" width="24" style="46" customWidth="1"/>
    <col min="1812" max="1812" width="20.140625" style="46" customWidth="1"/>
    <col min="1813" max="1813" width="19.5703125" style="46" customWidth="1"/>
    <col min="1814" max="1825" width="3.7109375" style="46" customWidth="1"/>
    <col min="1826" max="1826" width="54.7109375" style="46" customWidth="1"/>
    <col min="1827" max="2026" width="11.42578125" style="46" customWidth="1"/>
    <col min="2027" max="2027" width="75" style="46" customWidth="1"/>
    <col min="2028" max="2028" width="0.140625" style="46" customWidth="1"/>
    <col min="2029" max="2059" width="55.42578125" style="46"/>
    <col min="2060" max="2060" width="48.28515625" style="46" customWidth="1"/>
    <col min="2061" max="2061" width="12" style="46" customWidth="1"/>
    <col min="2062" max="2062" width="29.28515625" style="46" customWidth="1"/>
    <col min="2063" max="2063" width="13.140625" style="46" customWidth="1"/>
    <col min="2064" max="2064" width="31.7109375" style="46" customWidth="1"/>
    <col min="2065" max="2065" width="20.42578125" style="46" customWidth="1"/>
    <col min="2066" max="2066" width="17" style="46" customWidth="1"/>
    <col min="2067" max="2067" width="24" style="46" customWidth="1"/>
    <col min="2068" max="2068" width="20.140625" style="46" customWidth="1"/>
    <col min="2069" max="2069" width="19.5703125" style="46" customWidth="1"/>
    <col min="2070" max="2081" width="3.7109375" style="46" customWidth="1"/>
    <col min="2082" max="2082" width="54.7109375" style="46" customWidth="1"/>
    <col min="2083" max="2282" width="11.42578125" style="46" customWidth="1"/>
    <col min="2283" max="2283" width="75" style="46" customWidth="1"/>
    <col min="2284" max="2284" width="0.140625" style="46" customWidth="1"/>
    <col min="2285" max="2315" width="55.42578125" style="46"/>
    <col min="2316" max="2316" width="48.28515625" style="46" customWidth="1"/>
    <col min="2317" max="2317" width="12" style="46" customWidth="1"/>
    <col min="2318" max="2318" width="29.28515625" style="46" customWidth="1"/>
    <col min="2319" max="2319" width="13.140625" style="46" customWidth="1"/>
    <col min="2320" max="2320" width="31.7109375" style="46" customWidth="1"/>
    <col min="2321" max="2321" width="20.42578125" style="46" customWidth="1"/>
    <col min="2322" max="2322" width="17" style="46" customWidth="1"/>
    <col min="2323" max="2323" width="24" style="46" customWidth="1"/>
    <col min="2324" max="2324" width="20.140625" style="46" customWidth="1"/>
    <col min="2325" max="2325" width="19.5703125" style="46" customWidth="1"/>
    <col min="2326" max="2337" width="3.7109375" style="46" customWidth="1"/>
    <col min="2338" max="2338" width="54.7109375" style="46" customWidth="1"/>
    <col min="2339" max="2538" width="11.42578125" style="46" customWidth="1"/>
    <col min="2539" max="2539" width="75" style="46" customWidth="1"/>
    <col min="2540" max="2540" width="0.140625" style="46" customWidth="1"/>
    <col min="2541" max="2571" width="55.42578125" style="46"/>
    <col min="2572" max="2572" width="48.28515625" style="46" customWidth="1"/>
    <col min="2573" max="2573" width="12" style="46" customWidth="1"/>
    <col min="2574" max="2574" width="29.28515625" style="46" customWidth="1"/>
    <col min="2575" max="2575" width="13.140625" style="46" customWidth="1"/>
    <col min="2576" max="2576" width="31.7109375" style="46" customWidth="1"/>
    <col min="2577" max="2577" width="20.42578125" style="46" customWidth="1"/>
    <col min="2578" max="2578" width="17" style="46" customWidth="1"/>
    <col min="2579" max="2579" width="24" style="46" customWidth="1"/>
    <col min="2580" max="2580" width="20.140625" style="46" customWidth="1"/>
    <col min="2581" max="2581" width="19.5703125" style="46" customWidth="1"/>
    <col min="2582" max="2593" width="3.7109375" style="46" customWidth="1"/>
    <col min="2594" max="2594" width="54.7109375" style="46" customWidth="1"/>
    <col min="2595" max="2794" width="11.42578125" style="46" customWidth="1"/>
    <col min="2795" max="2795" width="75" style="46" customWidth="1"/>
    <col min="2796" max="2796" width="0.140625" style="46" customWidth="1"/>
    <col min="2797" max="2827" width="55.42578125" style="46"/>
    <col min="2828" max="2828" width="48.28515625" style="46" customWidth="1"/>
    <col min="2829" max="2829" width="12" style="46" customWidth="1"/>
    <col min="2830" max="2830" width="29.28515625" style="46" customWidth="1"/>
    <col min="2831" max="2831" width="13.140625" style="46" customWidth="1"/>
    <col min="2832" max="2832" width="31.7109375" style="46" customWidth="1"/>
    <col min="2833" max="2833" width="20.42578125" style="46" customWidth="1"/>
    <col min="2834" max="2834" width="17" style="46" customWidth="1"/>
    <col min="2835" max="2835" width="24" style="46" customWidth="1"/>
    <col min="2836" max="2836" width="20.140625" style="46" customWidth="1"/>
    <col min="2837" max="2837" width="19.5703125" style="46" customWidth="1"/>
    <col min="2838" max="2849" width="3.7109375" style="46" customWidth="1"/>
    <col min="2850" max="2850" width="54.7109375" style="46" customWidth="1"/>
    <col min="2851" max="3050" width="11.42578125" style="46" customWidth="1"/>
    <col min="3051" max="3051" width="75" style="46" customWidth="1"/>
    <col min="3052" max="3052" width="0.140625" style="46" customWidth="1"/>
    <col min="3053" max="3083" width="55.42578125" style="46"/>
    <col min="3084" max="3084" width="48.28515625" style="46" customWidth="1"/>
    <col min="3085" max="3085" width="12" style="46" customWidth="1"/>
    <col min="3086" max="3086" width="29.28515625" style="46" customWidth="1"/>
    <col min="3087" max="3087" width="13.140625" style="46" customWidth="1"/>
    <col min="3088" max="3088" width="31.7109375" style="46" customWidth="1"/>
    <col min="3089" max="3089" width="20.42578125" style="46" customWidth="1"/>
    <col min="3090" max="3090" width="17" style="46" customWidth="1"/>
    <col min="3091" max="3091" width="24" style="46" customWidth="1"/>
    <col min="3092" max="3092" width="20.140625" style="46" customWidth="1"/>
    <col min="3093" max="3093" width="19.5703125" style="46" customWidth="1"/>
    <col min="3094" max="3105" width="3.7109375" style="46" customWidth="1"/>
    <col min="3106" max="3106" width="54.7109375" style="46" customWidth="1"/>
    <col min="3107" max="3306" width="11.42578125" style="46" customWidth="1"/>
    <col min="3307" max="3307" width="75" style="46" customWidth="1"/>
    <col min="3308" max="3308" width="0.140625" style="46" customWidth="1"/>
    <col min="3309" max="3339" width="55.42578125" style="46"/>
    <col min="3340" max="3340" width="48.28515625" style="46" customWidth="1"/>
    <col min="3341" max="3341" width="12" style="46" customWidth="1"/>
    <col min="3342" max="3342" width="29.28515625" style="46" customWidth="1"/>
    <col min="3343" max="3343" width="13.140625" style="46" customWidth="1"/>
    <col min="3344" max="3344" width="31.7109375" style="46" customWidth="1"/>
    <col min="3345" max="3345" width="20.42578125" style="46" customWidth="1"/>
    <col min="3346" max="3346" width="17" style="46" customWidth="1"/>
    <col min="3347" max="3347" width="24" style="46" customWidth="1"/>
    <col min="3348" max="3348" width="20.140625" style="46" customWidth="1"/>
    <col min="3349" max="3349" width="19.5703125" style="46" customWidth="1"/>
    <col min="3350" max="3361" width="3.7109375" style="46" customWidth="1"/>
    <col min="3362" max="3362" width="54.7109375" style="46" customWidth="1"/>
    <col min="3363" max="3562" width="11.42578125" style="46" customWidth="1"/>
    <col min="3563" max="3563" width="75" style="46" customWidth="1"/>
    <col min="3564" max="3564" width="0.140625" style="46" customWidth="1"/>
    <col min="3565" max="3595" width="55.42578125" style="46"/>
    <col min="3596" max="3596" width="48.28515625" style="46" customWidth="1"/>
    <col min="3597" max="3597" width="12" style="46" customWidth="1"/>
    <col min="3598" max="3598" width="29.28515625" style="46" customWidth="1"/>
    <col min="3599" max="3599" width="13.140625" style="46" customWidth="1"/>
    <col min="3600" max="3600" width="31.7109375" style="46" customWidth="1"/>
    <col min="3601" max="3601" width="20.42578125" style="46" customWidth="1"/>
    <col min="3602" max="3602" width="17" style="46" customWidth="1"/>
    <col min="3603" max="3603" width="24" style="46" customWidth="1"/>
    <col min="3604" max="3604" width="20.140625" style="46" customWidth="1"/>
    <col min="3605" max="3605" width="19.5703125" style="46" customWidth="1"/>
    <col min="3606" max="3617" width="3.7109375" style="46" customWidth="1"/>
    <col min="3618" max="3618" width="54.7109375" style="46" customWidth="1"/>
    <col min="3619" max="3818" width="11.42578125" style="46" customWidth="1"/>
    <col min="3819" max="3819" width="75" style="46" customWidth="1"/>
    <col min="3820" max="3820" width="0.140625" style="46" customWidth="1"/>
    <col min="3821" max="3851" width="55.42578125" style="46"/>
    <col min="3852" max="3852" width="48.28515625" style="46" customWidth="1"/>
    <col min="3853" max="3853" width="12" style="46" customWidth="1"/>
    <col min="3854" max="3854" width="29.28515625" style="46" customWidth="1"/>
    <col min="3855" max="3855" width="13.140625" style="46" customWidth="1"/>
    <col min="3856" max="3856" width="31.7109375" style="46" customWidth="1"/>
    <col min="3857" max="3857" width="20.42578125" style="46" customWidth="1"/>
    <col min="3858" max="3858" width="17" style="46" customWidth="1"/>
    <col min="3859" max="3859" width="24" style="46" customWidth="1"/>
    <col min="3860" max="3860" width="20.140625" style="46" customWidth="1"/>
    <col min="3861" max="3861" width="19.5703125" style="46" customWidth="1"/>
    <col min="3862" max="3873" width="3.7109375" style="46" customWidth="1"/>
    <col min="3874" max="3874" width="54.7109375" style="46" customWidth="1"/>
    <col min="3875" max="4074" width="11.42578125" style="46" customWidth="1"/>
    <col min="4075" max="4075" width="75" style="46" customWidth="1"/>
    <col min="4076" max="4076" width="0.140625" style="46" customWidth="1"/>
    <col min="4077" max="4107" width="55.42578125" style="46"/>
    <col min="4108" max="4108" width="48.28515625" style="46" customWidth="1"/>
    <col min="4109" max="4109" width="12" style="46" customWidth="1"/>
    <col min="4110" max="4110" width="29.28515625" style="46" customWidth="1"/>
    <col min="4111" max="4111" width="13.140625" style="46" customWidth="1"/>
    <col min="4112" max="4112" width="31.7109375" style="46" customWidth="1"/>
    <col min="4113" max="4113" width="20.42578125" style="46" customWidth="1"/>
    <col min="4114" max="4114" width="17" style="46" customWidth="1"/>
    <col min="4115" max="4115" width="24" style="46" customWidth="1"/>
    <col min="4116" max="4116" width="20.140625" style="46" customWidth="1"/>
    <col min="4117" max="4117" width="19.5703125" style="46" customWidth="1"/>
    <col min="4118" max="4129" width="3.7109375" style="46" customWidth="1"/>
    <col min="4130" max="4130" width="54.7109375" style="46" customWidth="1"/>
    <col min="4131" max="4330" width="11.42578125" style="46" customWidth="1"/>
    <col min="4331" max="4331" width="75" style="46" customWidth="1"/>
    <col min="4332" max="4332" width="0.140625" style="46" customWidth="1"/>
    <col min="4333" max="4363" width="55.42578125" style="46"/>
    <col min="4364" max="4364" width="48.28515625" style="46" customWidth="1"/>
    <col min="4365" max="4365" width="12" style="46" customWidth="1"/>
    <col min="4366" max="4366" width="29.28515625" style="46" customWidth="1"/>
    <col min="4367" max="4367" width="13.140625" style="46" customWidth="1"/>
    <col min="4368" max="4368" width="31.7109375" style="46" customWidth="1"/>
    <col min="4369" max="4369" width="20.42578125" style="46" customWidth="1"/>
    <col min="4370" max="4370" width="17" style="46" customWidth="1"/>
    <col min="4371" max="4371" width="24" style="46" customWidth="1"/>
    <col min="4372" max="4372" width="20.140625" style="46" customWidth="1"/>
    <col min="4373" max="4373" width="19.5703125" style="46" customWidth="1"/>
    <col min="4374" max="4385" width="3.7109375" style="46" customWidth="1"/>
    <col min="4386" max="4386" width="54.7109375" style="46" customWidth="1"/>
    <col min="4387" max="4586" width="11.42578125" style="46" customWidth="1"/>
    <col min="4587" max="4587" width="75" style="46" customWidth="1"/>
    <col min="4588" max="4588" width="0.140625" style="46" customWidth="1"/>
    <col min="4589" max="4619" width="55.42578125" style="46"/>
    <col min="4620" max="4620" width="48.28515625" style="46" customWidth="1"/>
    <col min="4621" max="4621" width="12" style="46" customWidth="1"/>
    <col min="4622" max="4622" width="29.28515625" style="46" customWidth="1"/>
    <col min="4623" max="4623" width="13.140625" style="46" customWidth="1"/>
    <col min="4624" max="4624" width="31.7109375" style="46" customWidth="1"/>
    <col min="4625" max="4625" width="20.42578125" style="46" customWidth="1"/>
    <col min="4626" max="4626" width="17" style="46" customWidth="1"/>
    <col min="4627" max="4627" width="24" style="46" customWidth="1"/>
    <col min="4628" max="4628" width="20.140625" style="46" customWidth="1"/>
    <col min="4629" max="4629" width="19.5703125" style="46" customWidth="1"/>
    <col min="4630" max="4641" width="3.7109375" style="46" customWidth="1"/>
    <col min="4642" max="4642" width="54.7109375" style="46" customWidth="1"/>
    <col min="4643" max="4842" width="11.42578125" style="46" customWidth="1"/>
    <col min="4843" max="4843" width="75" style="46" customWidth="1"/>
    <col min="4844" max="4844" width="0.140625" style="46" customWidth="1"/>
    <col min="4845" max="4875" width="55.42578125" style="46"/>
    <col min="4876" max="4876" width="48.28515625" style="46" customWidth="1"/>
    <col min="4877" max="4877" width="12" style="46" customWidth="1"/>
    <col min="4878" max="4878" width="29.28515625" style="46" customWidth="1"/>
    <col min="4879" max="4879" width="13.140625" style="46" customWidth="1"/>
    <col min="4880" max="4880" width="31.7109375" style="46" customWidth="1"/>
    <col min="4881" max="4881" width="20.42578125" style="46" customWidth="1"/>
    <col min="4882" max="4882" width="17" style="46" customWidth="1"/>
    <col min="4883" max="4883" width="24" style="46" customWidth="1"/>
    <col min="4884" max="4884" width="20.140625" style="46" customWidth="1"/>
    <col min="4885" max="4885" width="19.5703125" style="46" customWidth="1"/>
    <col min="4886" max="4897" width="3.7109375" style="46" customWidth="1"/>
    <col min="4898" max="4898" width="54.7109375" style="46" customWidth="1"/>
    <col min="4899" max="5098" width="11.42578125" style="46" customWidth="1"/>
    <col min="5099" max="5099" width="75" style="46" customWidth="1"/>
    <col min="5100" max="5100" width="0.140625" style="46" customWidth="1"/>
    <col min="5101" max="5131" width="55.42578125" style="46"/>
    <col min="5132" max="5132" width="48.28515625" style="46" customWidth="1"/>
    <col min="5133" max="5133" width="12" style="46" customWidth="1"/>
    <col min="5134" max="5134" width="29.28515625" style="46" customWidth="1"/>
    <col min="5135" max="5135" width="13.140625" style="46" customWidth="1"/>
    <col min="5136" max="5136" width="31.7109375" style="46" customWidth="1"/>
    <col min="5137" max="5137" width="20.42578125" style="46" customWidth="1"/>
    <col min="5138" max="5138" width="17" style="46" customWidth="1"/>
    <col min="5139" max="5139" width="24" style="46" customWidth="1"/>
    <col min="5140" max="5140" width="20.140625" style="46" customWidth="1"/>
    <col min="5141" max="5141" width="19.5703125" style="46" customWidth="1"/>
    <col min="5142" max="5153" width="3.7109375" style="46" customWidth="1"/>
    <col min="5154" max="5154" width="54.7109375" style="46" customWidth="1"/>
    <col min="5155" max="5354" width="11.42578125" style="46" customWidth="1"/>
    <col min="5355" max="5355" width="75" style="46" customWidth="1"/>
    <col min="5356" max="5356" width="0.140625" style="46" customWidth="1"/>
    <col min="5357" max="5387" width="55.42578125" style="46"/>
    <col min="5388" max="5388" width="48.28515625" style="46" customWidth="1"/>
    <col min="5389" max="5389" width="12" style="46" customWidth="1"/>
    <col min="5390" max="5390" width="29.28515625" style="46" customWidth="1"/>
    <col min="5391" max="5391" width="13.140625" style="46" customWidth="1"/>
    <col min="5392" max="5392" width="31.7109375" style="46" customWidth="1"/>
    <col min="5393" max="5393" width="20.42578125" style="46" customWidth="1"/>
    <col min="5394" max="5394" width="17" style="46" customWidth="1"/>
    <col min="5395" max="5395" width="24" style="46" customWidth="1"/>
    <col min="5396" max="5396" width="20.140625" style="46" customWidth="1"/>
    <col min="5397" max="5397" width="19.5703125" style="46" customWidth="1"/>
    <col min="5398" max="5409" width="3.7109375" style="46" customWidth="1"/>
    <col min="5410" max="5410" width="54.7109375" style="46" customWidth="1"/>
    <col min="5411" max="5610" width="11.42578125" style="46" customWidth="1"/>
    <col min="5611" max="5611" width="75" style="46" customWidth="1"/>
    <col min="5612" max="5612" width="0.140625" style="46" customWidth="1"/>
    <col min="5613" max="5643" width="55.42578125" style="46"/>
    <col min="5644" max="5644" width="48.28515625" style="46" customWidth="1"/>
    <col min="5645" max="5645" width="12" style="46" customWidth="1"/>
    <col min="5646" max="5646" width="29.28515625" style="46" customWidth="1"/>
    <col min="5647" max="5647" width="13.140625" style="46" customWidth="1"/>
    <col min="5648" max="5648" width="31.7109375" style="46" customWidth="1"/>
    <col min="5649" max="5649" width="20.42578125" style="46" customWidth="1"/>
    <col min="5650" max="5650" width="17" style="46" customWidth="1"/>
    <col min="5651" max="5651" width="24" style="46" customWidth="1"/>
    <col min="5652" max="5652" width="20.140625" style="46" customWidth="1"/>
    <col min="5653" max="5653" width="19.5703125" style="46" customWidth="1"/>
    <col min="5654" max="5665" width="3.7109375" style="46" customWidth="1"/>
    <col min="5666" max="5666" width="54.7109375" style="46" customWidth="1"/>
    <col min="5667" max="5866" width="11.42578125" style="46" customWidth="1"/>
    <col min="5867" max="5867" width="75" style="46" customWidth="1"/>
    <col min="5868" max="5868" width="0.140625" style="46" customWidth="1"/>
    <col min="5869" max="5899" width="55.42578125" style="46"/>
    <col min="5900" max="5900" width="48.28515625" style="46" customWidth="1"/>
    <col min="5901" max="5901" width="12" style="46" customWidth="1"/>
    <col min="5902" max="5902" width="29.28515625" style="46" customWidth="1"/>
    <col min="5903" max="5903" width="13.140625" style="46" customWidth="1"/>
    <col min="5904" max="5904" width="31.7109375" style="46" customWidth="1"/>
    <col min="5905" max="5905" width="20.42578125" style="46" customWidth="1"/>
    <col min="5906" max="5906" width="17" style="46" customWidth="1"/>
    <col min="5907" max="5907" width="24" style="46" customWidth="1"/>
    <col min="5908" max="5908" width="20.140625" style="46" customWidth="1"/>
    <col min="5909" max="5909" width="19.5703125" style="46" customWidth="1"/>
    <col min="5910" max="5921" width="3.7109375" style="46" customWidth="1"/>
    <col min="5922" max="5922" width="54.7109375" style="46" customWidth="1"/>
    <col min="5923" max="6122" width="11.42578125" style="46" customWidth="1"/>
    <col min="6123" max="6123" width="75" style="46" customWidth="1"/>
    <col min="6124" max="6124" width="0.140625" style="46" customWidth="1"/>
    <col min="6125" max="6155" width="55.42578125" style="46"/>
    <col min="6156" max="6156" width="48.28515625" style="46" customWidth="1"/>
    <col min="6157" max="6157" width="12" style="46" customWidth="1"/>
    <col min="6158" max="6158" width="29.28515625" style="46" customWidth="1"/>
    <col min="6159" max="6159" width="13.140625" style="46" customWidth="1"/>
    <col min="6160" max="6160" width="31.7109375" style="46" customWidth="1"/>
    <col min="6161" max="6161" width="20.42578125" style="46" customWidth="1"/>
    <col min="6162" max="6162" width="17" style="46" customWidth="1"/>
    <col min="6163" max="6163" width="24" style="46" customWidth="1"/>
    <col min="6164" max="6164" width="20.140625" style="46" customWidth="1"/>
    <col min="6165" max="6165" width="19.5703125" style="46" customWidth="1"/>
    <col min="6166" max="6177" width="3.7109375" style="46" customWidth="1"/>
    <col min="6178" max="6178" width="54.7109375" style="46" customWidth="1"/>
    <col min="6179" max="6378" width="11.42578125" style="46" customWidth="1"/>
    <col min="6379" max="6379" width="75" style="46" customWidth="1"/>
    <col min="6380" max="6380" width="0.140625" style="46" customWidth="1"/>
    <col min="6381" max="6411" width="55.42578125" style="46"/>
    <col min="6412" max="6412" width="48.28515625" style="46" customWidth="1"/>
    <col min="6413" max="6413" width="12" style="46" customWidth="1"/>
    <col min="6414" max="6414" width="29.28515625" style="46" customWidth="1"/>
    <col min="6415" max="6415" width="13.140625" style="46" customWidth="1"/>
    <col min="6416" max="6416" width="31.7109375" style="46" customWidth="1"/>
    <col min="6417" max="6417" width="20.42578125" style="46" customWidth="1"/>
    <col min="6418" max="6418" width="17" style="46" customWidth="1"/>
    <col min="6419" max="6419" width="24" style="46" customWidth="1"/>
    <col min="6420" max="6420" width="20.140625" style="46" customWidth="1"/>
    <col min="6421" max="6421" width="19.5703125" style="46" customWidth="1"/>
    <col min="6422" max="6433" width="3.7109375" style="46" customWidth="1"/>
    <col min="6434" max="6434" width="54.7109375" style="46" customWidth="1"/>
    <col min="6435" max="6634" width="11.42578125" style="46" customWidth="1"/>
    <col min="6635" max="6635" width="75" style="46" customWidth="1"/>
    <col min="6636" max="6636" width="0.140625" style="46" customWidth="1"/>
    <col min="6637" max="6667" width="55.42578125" style="46"/>
    <col min="6668" max="6668" width="48.28515625" style="46" customWidth="1"/>
    <col min="6669" max="6669" width="12" style="46" customWidth="1"/>
    <col min="6670" max="6670" width="29.28515625" style="46" customWidth="1"/>
    <col min="6671" max="6671" width="13.140625" style="46" customWidth="1"/>
    <col min="6672" max="6672" width="31.7109375" style="46" customWidth="1"/>
    <col min="6673" max="6673" width="20.42578125" style="46" customWidth="1"/>
    <col min="6674" max="6674" width="17" style="46" customWidth="1"/>
    <col min="6675" max="6675" width="24" style="46" customWidth="1"/>
    <col min="6676" max="6676" width="20.140625" style="46" customWidth="1"/>
    <col min="6677" max="6677" width="19.5703125" style="46" customWidth="1"/>
    <col min="6678" max="6689" width="3.7109375" style="46" customWidth="1"/>
    <col min="6690" max="6690" width="54.7109375" style="46" customWidth="1"/>
    <col min="6691" max="6890" width="11.42578125" style="46" customWidth="1"/>
    <col min="6891" max="6891" width="75" style="46" customWidth="1"/>
    <col min="6892" max="6892" width="0.140625" style="46" customWidth="1"/>
    <col min="6893" max="6923" width="55.42578125" style="46"/>
    <col min="6924" max="6924" width="48.28515625" style="46" customWidth="1"/>
    <col min="6925" max="6925" width="12" style="46" customWidth="1"/>
    <col min="6926" max="6926" width="29.28515625" style="46" customWidth="1"/>
    <col min="6927" max="6927" width="13.140625" style="46" customWidth="1"/>
    <col min="6928" max="6928" width="31.7109375" style="46" customWidth="1"/>
    <col min="6929" max="6929" width="20.42578125" style="46" customWidth="1"/>
    <col min="6930" max="6930" width="17" style="46" customWidth="1"/>
    <col min="6931" max="6931" width="24" style="46" customWidth="1"/>
    <col min="6932" max="6932" width="20.140625" style="46" customWidth="1"/>
    <col min="6933" max="6933" width="19.5703125" style="46" customWidth="1"/>
    <col min="6934" max="6945" width="3.7109375" style="46" customWidth="1"/>
    <col min="6946" max="6946" width="54.7109375" style="46" customWidth="1"/>
    <col min="6947" max="7146" width="11.42578125" style="46" customWidth="1"/>
    <col min="7147" max="7147" width="75" style="46" customWidth="1"/>
    <col min="7148" max="7148" width="0.140625" style="46" customWidth="1"/>
    <col min="7149" max="7179" width="55.42578125" style="46"/>
    <col min="7180" max="7180" width="48.28515625" style="46" customWidth="1"/>
    <col min="7181" max="7181" width="12" style="46" customWidth="1"/>
    <col min="7182" max="7182" width="29.28515625" style="46" customWidth="1"/>
    <col min="7183" max="7183" width="13.140625" style="46" customWidth="1"/>
    <col min="7184" max="7184" width="31.7109375" style="46" customWidth="1"/>
    <col min="7185" max="7185" width="20.42578125" style="46" customWidth="1"/>
    <col min="7186" max="7186" width="17" style="46" customWidth="1"/>
    <col min="7187" max="7187" width="24" style="46" customWidth="1"/>
    <col min="7188" max="7188" width="20.140625" style="46" customWidth="1"/>
    <col min="7189" max="7189" width="19.5703125" style="46" customWidth="1"/>
    <col min="7190" max="7201" width="3.7109375" style="46" customWidth="1"/>
    <col min="7202" max="7202" width="54.7109375" style="46" customWidth="1"/>
    <col min="7203" max="7402" width="11.42578125" style="46" customWidth="1"/>
    <col min="7403" max="7403" width="75" style="46" customWidth="1"/>
    <col min="7404" max="7404" width="0.140625" style="46" customWidth="1"/>
    <col min="7405" max="7435" width="55.42578125" style="46"/>
    <col min="7436" max="7436" width="48.28515625" style="46" customWidth="1"/>
    <col min="7437" max="7437" width="12" style="46" customWidth="1"/>
    <col min="7438" max="7438" width="29.28515625" style="46" customWidth="1"/>
    <col min="7439" max="7439" width="13.140625" style="46" customWidth="1"/>
    <col min="7440" max="7440" width="31.7109375" style="46" customWidth="1"/>
    <col min="7441" max="7441" width="20.42578125" style="46" customWidth="1"/>
    <col min="7442" max="7442" width="17" style="46" customWidth="1"/>
    <col min="7443" max="7443" width="24" style="46" customWidth="1"/>
    <col min="7444" max="7444" width="20.140625" style="46" customWidth="1"/>
    <col min="7445" max="7445" width="19.5703125" style="46" customWidth="1"/>
    <col min="7446" max="7457" width="3.7109375" style="46" customWidth="1"/>
    <col min="7458" max="7458" width="54.7109375" style="46" customWidth="1"/>
    <col min="7459" max="7658" width="11.42578125" style="46" customWidth="1"/>
    <col min="7659" max="7659" width="75" style="46" customWidth="1"/>
    <col min="7660" max="7660" width="0.140625" style="46" customWidth="1"/>
    <col min="7661" max="7691" width="55.42578125" style="46"/>
    <col min="7692" max="7692" width="48.28515625" style="46" customWidth="1"/>
    <col min="7693" max="7693" width="12" style="46" customWidth="1"/>
    <col min="7694" max="7694" width="29.28515625" style="46" customWidth="1"/>
    <col min="7695" max="7695" width="13.140625" style="46" customWidth="1"/>
    <col min="7696" max="7696" width="31.7109375" style="46" customWidth="1"/>
    <col min="7697" max="7697" width="20.42578125" style="46" customWidth="1"/>
    <col min="7698" max="7698" width="17" style="46" customWidth="1"/>
    <col min="7699" max="7699" width="24" style="46" customWidth="1"/>
    <col min="7700" max="7700" width="20.140625" style="46" customWidth="1"/>
    <col min="7701" max="7701" width="19.5703125" style="46" customWidth="1"/>
    <col min="7702" max="7713" width="3.7109375" style="46" customWidth="1"/>
    <col min="7714" max="7714" width="54.7109375" style="46" customWidth="1"/>
    <col min="7715" max="7914" width="11.42578125" style="46" customWidth="1"/>
    <col min="7915" max="7915" width="75" style="46" customWidth="1"/>
    <col min="7916" max="7916" width="0.140625" style="46" customWidth="1"/>
    <col min="7917" max="7947" width="55.42578125" style="46"/>
    <col min="7948" max="7948" width="48.28515625" style="46" customWidth="1"/>
    <col min="7949" max="7949" width="12" style="46" customWidth="1"/>
    <col min="7950" max="7950" width="29.28515625" style="46" customWidth="1"/>
    <col min="7951" max="7951" width="13.140625" style="46" customWidth="1"/>
    <col min="7952" max="7952" width="31.7109375" style="46" customWidth="1"/>
    <col min="7953" max="7953" width="20.42578125" style="46" customWidth="1"/>
    <col min="7954" max="7954" width="17" style="46" customWidth="1"/>
    <col min="7955" max="7955" width="24" style="46" customWidth="1"/>
    <col min="7956" max="7956" width="20.140625" style="46" customWidth="1"/>
    <col min="7957" max="7957" width="19.5703125" style="46" customWidth="1"/>
    <col min="7958" max="7969" width="3.7109375" style="46" customWidth="1"/>
    <col min="7970" max="7970" width="54.7109375" style="46" customWidth="1"/>
    <col min="7971" max="8170" width="11.42578125" style="46" customWidth="1"/>
    <col min="8171" max="8171" width="75" style="46" customWidth="1"/>
    <col min="8172" max="8172" width="0.140625" style="46" customWidth="1"/>
    <col min="8173" max="8203" width="55.42578125" style="46"/>
    <col min="8204" max="8204" width="48.28515625" style="46" customWidth="1"/>
    <col min="8205" max="8205" width="12" style="46" customWidth="1"/>
    <col min="8206" max="8206" width="29.28515625" style="46" customWidth="1"/>
    <col min="8207" max="8207" width="13.140625" style="46" customWidth="1"/>
    <col min="8208" max="8208" width="31.7109375" style="46" customWidth="1"/>
    <col min="8209" max="8209" width="20.42578125" style="46" customWidth="1"/>
    <col min="8210" max="8210" width="17" style="46" customWidth="1"/>
    <col min="8211" max="8211" width="24" style="46" customWidth="1"/>
    <col min="8212" max="8212" width="20.140625" style="46" customWidth="1"/>
    <col min="8213" max="8213" width="19.5703125" style="46" customWidth="1"/>
    <col min="8214" max="8225" width="3.7109375" style="46" customWidth="1"/>
    <col min="8226" max="8226" width="54.7109375" style="46" customWidth="1"/>
    <col min="8227" max="8426" width="11.42578125" style="46" customWidth="1"/>
    <col min="8427" max="8427" width="75" style="46" customWidth="1"/>
    <col min="8428" max="8428" width="0.140625" style="46" customWidth="1"/>
    <col min="8429" max="8459" width="55.42578125" style="46"/>
    <col min="8460" max="8460" width="48.28515625" style="46" customWidth="1"/>
    <col min="8461" max="8461" width="12" style="46" customWidth="1"/>
    <col min="8462" max="8462" width="29.28515625" style="46" customWidth="1"/>
    <col min="8463" max="8463" width="13.140625" style="46" customWidth="1"/>
    <col min="8464" max="8464" width="31.7109375" style="46" customWidth="1"/>
    <col min="8465" max="8465" width="20.42578125" style="46" customWidth="1"/>
    <col min="8466" max="8466" width="17" style="46" customWidth="1"/>
    <col min="8467" max="8467" width="24" style="46" customWidth="1"/>
    <col min="8468" max="8468" width="20.140625" style="46" customWidth="1"/>
    <col min="8469" max="8469" width="19.5703125" style="46" customWidth="1"/>
    <col min="8470" max="8481" width="3.7109375" style="46" customWidth="1"/>
    <col min="8482" max="8482" width="54.7109375" style="46" customWidth="1"/>
    <col min="8483" max="8682" width="11.42578125" style="46" customWidth="1"/>
    <col min="8683" max="8683" width="75" style="46" customWidth="1"/>
    <col min="8684" max="8684" width="0.140625" style="46" customWidth="1"/>
    <col min="8685" max="8715" width="55.42578125" style="46"/>
    <col min="8716" max="8716" width="48.28515625" style="46" customWidth="1"/>
    <col min="8717" max="8717" width="12" style="46" customWidth="1"/>
    <col min="8718" max="8718" width="29.28515625" style="46" customWidth="1"/>
    <col min="8719" max="8719" width="13.140625" style="46" customWidth="1"/>
    <col min="8720" max="8720" width="31.7109375" style="46" customWidth="1"/>
    <col min="8721" max="8721" width="20.42578125" style="46" customWidth="1"/>
    <col min="8722" max="8722" width="17" style="46" customWidth="1"/>
    <col min="8723" max="8723" width="24" style="46" customWidth="1"/>
    <col min="8724" max="8724" width="20.140625" style="46" customWidth="1"/>
    <col min="8725" max="8725" width="19.5703125" style="46" customWidth="1"/>
    <col min="8726" max="8737" width="3.7109375" style="46" customWidth="1"/>
    <col min="8738" max="8738" width="54.7109375" style="46" customWidth="1"/>
    <col min="8739" max="8938" width="11.42578125" style="46" customWidth="1"/>
    <col min="8939" max="8939" width="75" style="46" customWidth="1"/>
    <col min="8940" max="8940" width="0.140625" style="46" customWidth="1"/>
    <col min="8941" max="8971" width="55.42578125" style="46"/>
    <col min="8972" max="8972" width="48.28515625" style="46" customWidth="1"/>
    <col min="8973" max="8973" width="12" style="46" customWidth="1"/>
    <col min="8974" max="8974" width="29.28515625" style="46" customWidth="1"/>
    <col min="8975" max="8975" width="13.140625" style="46" customWidth="1"/>
    <col min="8976" max="8976" width="31.7109375" style="46" customWidth="1"/>
    <col min="8977" max="8977" width="20.42578125" style="46" customWidth="1"/>
    <col min="8978" max="8978" width="17" style="46" customWidth="1"/>
    <col min="8979" max="8979" width="24" style="46" customWidth="1"/>
    <col min="8980" max="8980" width="20.140625" style="46" customWidth="1"/>
    <col min="8981" max="8981" width="19.5703125" style="46" customWidth="1"/>
    <col min="8982" max="8993" width="3.7109375" style="46" customWidth="1"/>
    <col min="8994" max="8994" width="54.7109375" style="46" customWidth="1"/>
    <col min="8995" max="9194" width="11.42578125" style="46" customWidth="1"/>
    <col min="9195" max="9195" width="75" style="46" customWidth="1"/>
    <col min="9196" max="9196" width="0.140625" style="46" customWidth="1"/>
    <col min="9197" max="9227" width="55.42578125" style="46"/>
    <col min="9228" max="9228" width="48.28515625" style="46" customWidth="1"/>
    <col min="9229" max="9229" width="12" style="46" customWidth="1"/>
    <col min="9230" max="9230" width="29.28515625" style="46" customWidth="1"/>
    <col min="9231" max="9231" width="13.140625" style="46" customWidth="1"/>
    <col min="9232" max="9232" width="31.7109375" style="46" customWidth="1"/>
    <col min="9233" max="9233" width="20.42578125" style="46" customWidth="1"/>
    <col min="9234" max="9234" width="17" style="46" customWidth="1"/>
    <col min="9235" max="9235" width="24" style="46" customWidth="1"/>
    <col min="9236" max="9236" width="20.140625" style="46" customWidth="1"/>
    <col min="9237" max="9237" width="19.5703125" style="46" customWidth="1"/>
    <col min="9238" max="9249" width="3.7109375" style="46" customWidth="1"/>
    <col min="9250" max="9250" width="54.7109375" style="46" customWidth="1"/>
    <col min="9251" max="9450" width="11.42578125" style="46" customWidth="1"/>
    <col min="9451" max="9451" width="75" style="46" customWidth="1"/>
    <col min="9452" max="9452" width="0.140625" style="46" customWidth="1"/>
    <col min="9453" max="9483" width="55.42578125" style="46"/>
    <col min="9484" max="9484" width="48.28515625" style="46" customWidth="1"/>
    <col min="9485" max="9485" width="12" style="46" customWidth="1"/>
    <col min="9486" max="9486" width="29.28515625" style="46" customWidth="1"/>
    <col min="9487" max="9487" width="13.140625" style="46" customWidth="1"/>
    <col min="9488" max="9488" width="31.7109375" style="46" customWidth="1"/>
    <col min="9489" max="9489" width="20.42578125" style="46" customWidth="1"/>
    <col min="9490" max="9490" width="17" style="46" customWidth="1"/>
    <col min="9491" max="9491" width="24" style="46" customWidth="1"/>
    <col min="9492" max="9492" width="20.140625" style="46" customWidth="1"/>
    <col min="9493" max="9493" width="19.5703125" style="46" customWidth="1"/>
    <col min="9494" max="9505" width="3.7109375" style="46" customWidth="1"/>
    <col min="9506" max="9506" width="54.7109375" style="46" customWidth="1"/>
    <col min="9507" max="9706" width="11.42578125" style="46" customWidth="1"/>
    <col min="9707" max="9707" width="75" style="46" customWidth="1"/>
    <col min="9708" max="9708" width="0.140625" style="46" customWidth="1"/>
    <col min="9709" max="9739" width="55.42578125" style="46"/>
    <col min="9740" max="9740" width="48.28515625" style="46" customWidth="1"/>
    <col min="9741" max="9741" width="12" style="46" customWidth="1"/>
    <col min="9742" max="9742" width="29.28515625" style="46" customWidth="1"/>
    <col min="9743" max="9743" width="13.140625" style="46" customWidth="1"/>
    <col min="9744" max="9744" width="31.7109375" style="46" customWidth="1"/>
    <col min="9745" max="9745" width="20.42578125" style="46" customWidth="1"/>
    <col min="9746" max="9746" width="17" style="46" customWidth="1"/>
    <col min="9747" max="9747" width="24" style="46" customWidth="1"/>
    <col min="9748" max="9748" width="20.140625" style="46" customWidth="1"/>
    <col min="9749" max="9749" width="19.5703125" style="46" customWidth="1"/>
    <col min="9750" max="9761" width="3.7109375" style="46" customWidth="1"/>
    <col min="9762" max="9762" width="54.7109375" style="46" customWidth="1"/>
    <col min="9763" max="9962" width="11.42578125" style="46" customWidth="1"/>
    <col min="9963" max="9963" width="75" style="46" customWidth="1"/>
    <col min="9964" max="9964" width="0.140625" style="46" customWidth="1"/>
    <col min="9965" max="9995" width="55.42578125" style="46"/>
    <col min="9996" max="9996" width="48.28515625" style="46" customWidth="1"/>
    <col min="9997" max="9997" width="12" style="46" customWidth="1"/>
    <col min="9998" max="9998" width="29.28515625" style="46" customWidth="1"/>
    <col min="9999" max="9999" width="13.140625" style="46" customWidth="1"/>
    <col min="10000" max="10000" width="31.7109375" style="46" customWidth="1"/>
    <col min="10001" max="10001" width="20.42578125" style="46" customWidth="1"/>
    <col min="10002" max="10002" width="17" style="46" customWidth="1"/>
    <col min="10003" max="10003" width="24" style="46" customWidth="1"/>
    <col min="10004" max="10004" width="20.140625" style="46" customWidth="1"/>
    <col min="10005" max="10005" width="19.5703125" style="46" customWidth="1"/>
    <col min="10006" max="10017" width="3.7109375" style="46" customWidth="1"/>
    <col min="10018" max="10018" width="54.7109375" style="46" customWidth="1"/>
    <col min="10019" max="10218" width="11.42578125" style="46" customWidth="1"/>
    <col min="10219" max="10219" width="75" style="46" customWidth="1"/>
    <col min="10220" max="10220" width="0.140625" style="46" customWidth="1"/>
    <col min="10221" max="10251" width="55.42578125" style="46"/>
    <col min="10252" max="10252" width="48.28515625" style="46" customWidth="1"/>
    <col min="10253" max="10253" width="12" style="46" customWidth="1"/>
    <col min="10254" max="10254" width="29.28515625" style="46" customWidth="1"/>
    <col min="10255" max="10255" width="13.140625" style="46" customWidth="1"/>
    <col min="10256" max="10256" width="31.7109375" style="46" customWidth="1"/>
    <col min="10257" max="10257" width="20.42578125" style="46" customWidth="1"/>
    <col min="10258" max="10258" width="17" style="46" customWidth="1"/>
    <col min="10259" max="10259" width="24" style="46" customWidth="1"/>
    <col min="10260" max="10260" width="20.140625" style="46" customWidth="1"/>
    <col min="10261" max="10261" width="19.5703125" style="46" customWidth="1"/>
    <col min="10262" max="10273" width="3.7109375" style="46" customWidth="1"/>
    <col min="10274" max="10274" width="54.7109375" style="46" customWidth="1"/>
    <col min="10275" max="10474" width="11.42578125" style="46" customWidth="1"/>
    <col min="10475" max="10475" width="75" style="46" customWidth="1"/>
    <col min="10476" max="10476" width="0.140625" style="46" customWidth="1"/>
    <col min="10477" max="10507" width="55.42578125" style="46"/>
    <col min="10508" max="10508" width="48.28515625" style="46" customWidth="1"/>
    <col min="10509" max="10509" width="12" style="46" customWidth="1"/>
    <col min="10510" max="10510" width="29.28515625" style="46" customWidth="1"/>
    <col min="10511" max="10511" width="13.140625" style="46" customWidth="1"/>
    <col min="10512" max="10512" width="31.7109375" style="46" customWidth="1"/>
    <col min="10513" max="10513" width="20.42578125" style="46" customWidth="1"/>
    <col min="10514" max="10514" width="17" style="46" customWidth="1"/>
    <col min="10515" max="10515" width="24" style="46" customWidth="1"/>
    <col min="10516" max="10516" width="20.140625" style="46" customWidth="1"/>
    <col min="10517" max="10517" width="19.5703125" style="46" customWidth="1"/>
    <col min="10518" max="10529" width="3.7109375" style="46" customWidth="1"/>
    <col min="10530" max="10530" width="54.7109375" style="46" customWidth="1"/>
    <col min="10531" max="10730" width="11.42578125" style="46" customWidth="1"/>
    <col min="10731" max="10731" width="75" style="46" customWidth="1"/>
    <col min="10732" max="10732" width="0.140625" style="46" customWidth="1"/>
    <col min="10733" max="10763" width="55.42578125" style="46"/>
    <col min="10764" max="10764" width="48.28515625" style="46" customWidth="1"/>
    <col min="10765" max="10765" width="12" style="46" customWidth="1"/>
    <col min="10766" max="10766" width="29.28515625" style="46" customWidth="1"/>
    <col min="10767" max="10767" width="13.140625" style="46" customWidth="1"/>
    <col min="10768" max="10768" width="31.7109375" style="46" customWidth="1"/>
    <col min="10769" max="10769" width="20.42578125" style="46" customWidth="1"/>
    <col min="10770" max="10770" width="17" style="46" customWidth="1"/>
    <col min="10771" max="10771" width="24" style="46" customWidth="1"/>
    <col min="10772" max="10772" width="20.140625" style="46" customWidth="1"/>
    <col min="10773" max="10773" width="19.5703125" style="46" customWidth="1"/>
    <col min="10774" max="10785" width="3.7109375" style="46" customWidth="1"/>
    <col min="10786" max="10786" width="54.7109375" style="46" customWidth="1"/>
    <col min="10787" max="10986" width="11.42578125" style="46" customWidth="1"/>
    <col min="10987" max="10987" width="75" style="46" customWidth="1"/>
    <col min="10988" max="10988" width="0.140625" style="46" customWidth="1"/>
    <col min="10989" max="11019" width="55.42578125" style="46"/>
    <col min="11020" max="11020" width="48.28515625" style="46" customWidth="1"/>
    <col min="11021" max="11021" width="12" style="46" customWidth="1"/>
    <col min="11022" max="11022" width="29.28515625" style="46" customWidth="1"/>
    <col min="11023" max="11023" width="13.140625" style="46" customWidth="1"/>
    <col min="11024" max="11024" width="31.7109375" style="46" customWidth="1"/>
    <col min="11025" max="11025" width="20.42578125" style="46" customWidth="1"/>
    <col min="11026" max="11026" width="17" style="46" customWidth="1"/>
    <col min="11027" max="11027" width="24" style="46" customWidth="1"/>
    <col min="11028" max="11028" width="20.140625" style="46" customWidth="1"/>
    <col min="11029" max="11029" width="19.5703125" style="46" customWidth="1"/>
    <col min="11030" max="11041" width="3.7109375" style="46" customWidth="1"/>
    <col min="11042" max="11042" width="54.7109375" style="46" customWidth="1"/>
    <col min="11043" max="11242" width="11.42578125" style="46" customWidth="1"/>
    <col min="11243" max="11243" width="75" style="46" customWidth="1"/>
    <col min="11244" max="11244" width="0.140625" style="46" customWidth="1"/>
    <col min="11245" max="11275" width="55.42578125" style="46"/>
    <col min="11276" max="11276" width="48.28515625" style="46" customWidth="1"/>
    <col min="11277" max="11277" width="12" style="46" customWidth="1"/>
    <col min="11278" max="11278" width="29.28515625" style="46" customWidth="1"/>
    <col min="11279" max="11279" width="13.140625" style="46" customWidth="1"/>
    <col min="11280" max="11280" width="31.7109375" style="46" customWidth="1"/>
    <col min="11281" max="11281" width="20.42578125" style="46" customWidth="1"/>
    <col min="11282" max="11282" width="17" style="46" customWidth="1"/>
    <col min="11283" max="11283" width="24" style="46" customWidth="1"/>
    <col min="11284" max="11284" width="20.140625" style="46" customWidth="1"/>
    <col min="11285" max="11285" width="19.5703125" style="46" customWidth="1"/>
    <col min="11286" max="11297" width="3.7109375" style="46" customWidth="1"/>
    <col min="11298" max="11298" width="54.7109375" style="46" customWidth="1"/>
    <col min="11299" max="11498" width="11.42578125" style="46" customWidth="1"/>
    <col min="11499" max="11499" width="75" style="46" customWidth="1"/>
    <col min="11500" max="11500" width="0.140625" style="46" customWidth="1"/>
    <col min="11501" max="11531" width="55.42578125" style="46"/>
    <col min="11532" max="11532" width="48.28515625" style="46" customWidth="1"/>
    <col min="11533" max="11533" width="12" style="46" customWidth="1"/>
    <col min="11534" max="11534" width="29.28515625" style="46" customWidth="1"/>
    <col min="11535" max="11535" width="13.140625" style="46" customWidth="1"/>
    <col min="11536" max="11536" width="31.7109375" style="46" customWidth="1"/>
    <col min="11537" max="11537" width="20.42578125" style="46" customWidth="1"/>
    <col min="11538" max="11538" width="17" style="46" customWidth="1"/>
    <col min="11539" max="11539" width="24" style="46" customWidth="1"/>
    <col min="11540" max="11540" width="20.140625" style="46" customWidth="1"/>
    <col min="11541" max="11541" width="19.5703125" style="46" customWidth="1"/>
    <col min="11542" max="11553" width="3.7109375" style="46" customWidth="1"/>
    <col min="11554" max="11554" width="54.7109375" style="46" customWidth="1"/>
    <col min="11555" max="11754" width="11.42578125" style="46" customWidth="1"/>
    <col min="11755" max="11755" width="75" style="46" customWidth="1"/>
    <col min="11756" max="11756" width="0.140625" style="46" customWidth="1"/>
    <col min="11757" max="11787" width="55.42578125" style="46"/>
    <col min="11788" max="11788" width="48.28515625" style="46" customWidth="1"/>
    <col min="11789" max="11789" width="12" style="46" customWidth="1"/>
    <col min="11790" max="11790" width="29.28515625" style="46" customWidth="1"/>
    <col min="11791" max="11791" width="13.140625" style="46" customWidth="1"/>
    <col min="11792" max="11792" width="31.7109375" style="46" customWidth="1"/>
    <col min="11793" max="11793" width="20.42578125" style="46" customWidth="1"/>
    <col min="11794" max="11794" width="17" style="46" customWidth="1"/>
    <col min="11795" max="11795" width="24" style="46" customWidth="1"/>
    <col min="11796" max="11796" width="20.140625" style="46" customWidth="1"/>
    <col min="11797" max="11797" width="19.5703125" style="46" customWidth="1"/>
    <col min="11798" max="11809" width="3.7109375" style="46" customWidth="1"/>
    <col min="11810" max="11810" width="54.7109375" style="46" customWidth="1"/>
    <col min="11811" max="12010" width="11.42578125" style="46" customWidth="1"/>
    <col min="12011" max="12011" width="75" style="46" customWidth="1"/>
    <col min="12012" max="12012" width="0.140625" style="46" customWidth="1"/>
    <col min="12013" max="12043" width="55.42578125" style="46"/>
    <col min="12044" max="12044" width="48.28515625" style="46" customWidth="1"/>
    <col min="12045" max="12045" width="12" style="46" customWidth="1"/>
    <col min="12046" max="12046" width="29.28515625" style="46" customWidth="1"/>
    <col min="12047" max="12047" width="13.140625" style="46" customWidth="1"/>
    <col min="12048" max="12048" width="31.7109375" style="46" customWidth="1"/>
    <col min="12049" max="12049" width="20.42578125" style="46" customWidth="1"/>
    <col min="12050" max="12050" width="17" style="46" customWidth="1"/>
    <col min="12051" max="12051" width="24" style="46" customWidth="1"/>
    <col min="12052" max="12052" width="20.140625" style="46" customWidth="1"/>
    <col min="12053" max="12053" width="19.5703125" style="46" customWidth="1"/>
    <col min="12054" max="12065" width="3.7109375" style="46" customWidth="1"/>
    <col min="12066" max="12066" width="54.7109375" style="46" customWidth="1"/>
    <col min="12067" max="12266" width="11.42578125" style="46" customWidth="1"/>
    <col min="12267" max="12267" width="75" style="46" customWidth="1"/>
    <col min="12268" max="12268" width="0.140625" style="46" customWidth="1"/>
    <col min="12269" max="12299" width="55.42578125" style="46"/>
    <col min="12300" max="12300" width="48.28515625" style="46" customWidth="1"/>
    <col min="12301" max="12301" width="12" style="46" customWidth="1"/>
    <col min="12302" max="12302" width="29.28515625" style="46" customWidth="1"/>
    <col min="12303" max="12303" width="13.140625" style="46" customWidth="1"/>
    <col min="12304" max="12304" width="31.7109375" style="46" customWidth="1"/>
    <col min="12305" max="12305" width="20.42578125" style="46" customWidth="1"/>
    <col min="12306" max="12306" width="17" style="46" customWidth="1"/>
    <col min="12307" max="12307" width="24" style="46" customWidth="1"/>
    <col min="12308" max="12308" width="20.140625" style="46" customWidth="1"/>
    <col min="12309" max="12309" width="19.5703125" style="46" customWidth="1"/>
    <col min="12310" max="12321" width="3.7109375" style="46" customWidth="1"/>
    <col min="12322" max="12322" width="54.7109375" style="46" customWidth="1"/>
    <col min="12323" max="12522" width="11.42578125" style="46" customWidth="1"/>
    <col min="12523" max="12523" width="75" style="46" customWidth="1"/>
    <col min="12524" max="12524" width="0.140625" style="46" customWidth="1"/>
    <col min="12525" max="12555" width="55.42578125" style="46"/>
    <col min="12556" max="12556" width="48.28515625" style="46" customWidth="1"/>
    <col min="12557" max="12557" width="12" style="46" customWidth="1"/>
    <col min="12558" max="12558" width="29.28515625" style="46" customWidth="1"/>
    <col min="12559" max="12559" width="13.140625" style="46" customWidth="1"/>
    <col min="12560" max="12560" width="31.7109375" style="46" customWidth="1"/>
    <col min="12561" max="12561" width="20.42578125" style="46" customWidth="1"/>
    <col min="12562" max="12562" width="17" style="46" customWidth="1"/>
    <col min="12563" max="12563" width="24" style="46" customWidth="1"/>
    <col min="12564" max="12564" width="20.140625" style="46" customWidth="1"/>
    <col min="12565" max="12565" width="19.5703125" style="46" customWidth="1"/>
    <col min="12566" max="12577" width="3.7109375" style="46" customWidth="1"/>
    <col min="12578" max="12578" width="54.7109375" style="46" customWidth="1"/>
    <col min="12579" max="12778" width="11.42578125" style="46" customWidth="1"/>
    <col min="12779" max="12779" width="75" style="46" customWidth="1"/>
    <col min="12780" max="12780" width="0.140625" style="46" customWidth="1"/>
    <col min="12781" max="12811" width="55.42578125" style="46"/>
    <col min="12812" max="12812" width="48.28515625" style="46" customWidth="1"/>
    <col min="12813" max="12813" width="12" style="46" customWidth="1"/>
    <col min="12814" max="12814" width="29.28515625" style="46" customWidth="1"/>
    <col min="12815" max="12815" width="13.140625" style="46" customWidth="1"/>
    <col min="12816" max="12816" width="31.7109375" style="46" customWidth="1"/>
    <col min="12817" max="12817" width="20.42578125" style="46" customWidth="1"/>
    <col min="12818" max="12818" width="17" style="46" customWidth="1"/>
    <col min="12819" max="12819" width="24" style="46" customWidth="1"/>
    <col min="12820" max="12820" width="20.140625" style="46" customWidth="1"/>
    <col min="12821" max="12821" width="19.5703125" style="46" customWidth="1"/>
    <col min="12822" max="12833" width="3.7109375" style="46" customWidth="1"/>
    <col min="12834" max="12834" width="54.7109375" style="46" customWidth="1"/>
    <col min="12835" max="13034" width="11.42578125" style="46" customWidth="1"/>
    <col min="13035" max="13035" width="75" style="46" customWidth="1"/>
    <col min="13036" max="13036" width="0.140625" style="46" customWidth="1"/>
    <col min="13037" max="13067" width="55.42578125" style="46"/>
    <col min="13068" max="13068" width="48.28515625" style="46" customWidth="1"/>
    <col min="13069" max="13069" width="12" style="46" customWidth="1"/>
    <col min="13070" max="13070" width="29.28515625" style="46" customWidth="1"/>
    <col min="13071" max="13071" width="13.140625" style="46" customWidth="1"/>
    <col min="13072" max="13072" width="31.7109375" style="46" customWidth="1"/>
    <col min="13073" max="13073" width="20.42578125" style="46" customWidth="1"/>
    <col min="13074" max="13074" width="17" style="46" customWidth="1"/>
    <col min="13075" max="13075" width="24" style="46" customWidth="1"/>
    <col min="13076" max="13076" width="20.140625" style="46" customWidth="1"/>
    <col min="13077" max="13077" width="19.5703125" style="46" customWidth="1"/>
    <col min="13078" max="13089" width="3.7109375" style="46" customWidth="1"/>
    <col min="13090" max="13090" width="54.7109375" style="46" customWidth="1"/>
    <col min="13091" max="13290" width="11.42578125" style="46" customWidth="1"/>
    <col min="13291" max="13291" width="75" style="46" customWidth="1"/>
    <col min="13292" max="13292" width="0.140625" style="46" customWidth="1"/>
    <col min="13293" max="13323" width="55.42578125" style="46"/>
    <col min="13324" max="13324" width="48.28515625" style="46" customWidth="1"/>
    <col min="13325" max="13325" width="12" style="46" customWidth="1"/>
    <col min="13326" max="13326" width="29.28515625" style="46" customWidth="1"/>
    <col min="13327" max="13327" width="13.140625" style="46" customWidth="1"/>
    <col min="13328" max="13328" width="31.7109375" style="46" customWidth="1"/>
    <col min="13329" max="13329" width="20.42578125" style="46" customWidth="1"/>
    <col min="13330" max="13330" width="17" style="46" customWidth="1"/>
    <col min="13331" max="13331" width="24" style="46" customWidth="1"/>
    <col min="13332" max="13332" width="20.140625" style="46" customWidth="1"/>
    <col min="13333" max="13333" width="19.5703125" style="46" customWidth="1"/>
    <col min="13334" max="13345" width="3.7109375" style="46" customWidth="1"/>
    <col min="13346" max="13346" width="54.7109375" style="46" customWidth="1"/>
    <col min="13347" max="13546" width="11.42578125" style="46" customWidth="1"/>
    <col min="13547" max="13547" width="75" style="46" customWidth="1"/>
    <col min="13548" max="13548" width="0.140625" style="46" customWidth="1"/>
    <col min="13549" max="13579" width="55.42578125" style="46"/>
    <col min="13580" max="13580" width="48.28515625" style="46" customWidth="1"/>
    <col min="13581" max="13581" width="12" style="46" customWidth="1"/>
    <col min="13582" max="13582" width="29.28515625" style="46" customWidth="1"/>
    <col min="13583" max="13583" width="13.140625" style="46" customWidth="1"/>
    <col min="13584" max="13584" width="31.7109375" style="46" customWidth="1"/>
    <col min="13585" max="13585" width="20.42578125" style="46" customWidth="1"/>
    <col min="13586" max="13586" width="17" style="46" customWidth="1"/>
    <col min="13587" max="13587" width="24" style="46" customWidth="1"/>
    <col min="13588" max="13588" width="20.140625" style="46" customWidth="1"/>
    <col min="13589" max="13589" width="19.5703125" style="46" customWidth="1"/>
    <col min="13590" max="13601" width="3.7109375" style="46" customWidth="1"/>
    <col min="13602" max="13602" width="54.7109375" style="46" customWidth="1"/>
    <col min="13603" max="13802" width="11.42578125" style="46" customWidth="1"/>
    <col min="13803" max="13803" width="75" style="46" customWidth="1"/>
    <col min="13804" max="13804" width="0.140625" style="46" customWidth="1"/>
    <col min="13805" max="13835" width="55.42578125" style="46"/>
    <col min="13836" max="13836" width="48.28515625" style="46" customWidth="1"/>
    <col min="13837" max="13837" width="12" style="46" customWidth="1"/>
    <col min="13838" max="13838" width="29.28515625" style="46" customWidth="1"/>
    <col min="13839" max="13839" width="13.140625" style="46" customWidth="1"/>
    <col min="13840" max="13840" width="31.7109375" style="46" customWidth="1"/>
    <col min="13841" max="13841" width="20.42578125" style="46" customWidth="1"/>
    <col min="13842" max="13842" width="17" style="46" customWidth="1"/>
    <col min="13843" max="13843" width="24" style="46" customWidth="1"/>
    <col min="13844" max="13844" width="20.140625" style="46" customWidth="1"/>
    <col min="13845" max="13845" width="19.5703125" style="46" customWidth="1"/>
    <col min="13846" max="13857" width="3.7109375" style="46" customWidth="1"/>
    <col min="13858" max="13858" width="54.7109375" style="46" customWidth="1"/>
    <col min="13859" max="14058" width="11.42578125" style="46" customWidth="1"/>
    <col min="14059" max="14059" width="75" style="46" customWidth="1"/>
    <col min="14060" max="14060" width="0.140625" style="46" customWidth="1"/>
    <col min="14061" max="14091" width="55.42578125" style="46"/>
    <col min="14092" max="14092" width="48.28515625" style="46" customWidth="1"/>
    <col min="14093" max="14093" width="12" style="46" customWidth="1"/>
    <col min="14094" max="14094" width="29.28515625" style="46" customWidth="1"/>
    <col min="14095" max="14095" width="13.140625" style="46" customWidth="1"/>
    <col min="14096" max="14096" width="31.7109375" style="46" customWidth="1"/>
    <col min="14097" max="14097" width="20.42578125" style="46" customWidth="1"/>
    <col min="14098" max="14098" width="17" style="46" customWidth="1"/>
    <col min="14099" max="14099" width="24" style="46" customWidth="1"/>
    <col min="14100" max="14100" width="20.140625" style="46" customWidth="1"/>
    <col min="14101" max="14101" width="19.5703125" style="46" customWidth="1"/>
    <col min="14102" max="14113" width="3.7109375" style="46" customWidth="1"/>
    <col min="14114" max="14114" width="54.7109375" style="46" customWidth="1"/>
    <col min="14115" max="14314" width="11.42578125" style="46" customWidth="1"/>
    <col min="14315" max="14315" width="75" style="46" customWidth="1"/>
    <col min="14316" max="14316" width="0.140625" style="46" customWidth="1"/>
    <col min="14317" max="14347" width="55.42578125" style="46"/>
    <col min="14348" max="14348" width="48.28515625" style="46" customWidth="1"/>
    <col min="14349" max="14349" width="12" style="46" customWidth="1"/>
    <col min="14350" max="14350" width="29.28515625" style="46" customWidth="1"/>
    <col min="14351" max="14351" width="13.140625" style="46" customWidth="1"/>
    <col min="14352" max="14352" width="31.7109375" style="46" customWidth="1"/>
    <col min="14353" max="14353" width="20.42578125" style="46" customWidth="1"/>
    <col min="14354" max="14354" width="17" style="46" customWidth="1"/>
    <col min="14355" max="14355" width="24" style="46" customWidth="1"/>
    <col min="14356" max="14356" width="20.140625" style="46" customWidth="1"/>
    <col min="14357" max="14357" width="19.5703125" style="46" customWidth="1"/>
    <col min="14358" max="14369" width="3.7109375" style="46" customWidth="1"/>
    <col min="14370" max="14370" width="54.7109375" style="46" customWidth="1"/>
    <col min="14371" max="14570" width="11.42578125" style="46" customWidth="1"/>
    <col min="14571" max="14571" width="75" style="46" customWidth="1"/>
    <col min="14572" max="14572" width="0.140625" style="46" customWidth="1"/>
    <col min="14573" max="14603" width="55.42578125" style="46"/>
    <col min="14604" max="14604" width="48.28515625" style="46" customWidth="1"/>
    <col min="14605" max="14605" width="12" style="46" customWidth="1"/>
    <col min="14606" max="14606" width="29.28515625" style="46" customWidth="1"/>
    <col min="14607" max="14607" width="13.140625" style="46" customWidth="1"/>
    <col min="14608" max="14608" width="31.7109375" style="46" customWidth="1"/>
    <col min="14609" max="14609" width="20.42578125" style="46" customWidth="1"/>
    <col min="14610" max="14610" width="17" style="46" customWidth="1"/>
    <col min="14611" max="14611" width="24" style="46" customWidth="1"/>
    <col min="14612" max="14612" width="20.140625" style="46" customWidth="1"/>
    <col min="14613" max="14613" width="19.5703125" style="46" customWidth="1"/>
    <col min="14614" max="14625" width="3.7109375" style="46" customWidth="1"/>
    <col min="14626" max="14626" width="54.7109375" style="46" customWidth="1"/>
    <col min="14627" max="14826" width="11.42578125" style="46" customWidth="1"/>
    <col min="14827" max="14827" width="75" style="46" customWidth="1"/>
    <col min="14828" max="14828" width="0.140625" style="46" customWidth="1"/>
    <col min="14829" max="14859" width="55.42578125" style="46"/>
    <col min="14860" max="14860" width="48.28515625" style="46" customWidth="1"/>
    <col min="14861" max="14861" width="12" style="46" customWidth="1"/>
    <col min="14862" max="14862" width="29.28515625" style="46" customWidth="1"/>
    <col min="14863" max="14863" width="13.140625" style="46" customWidth="1"/>
    <col min="14864" max="14864" width="31.7109375" style="46" customWidth="1"/>
    <col min="14865" max="14865" width="20.42578125" style="46" customWidth="1"/>
    <col min="14866" max="14866" width="17" style="46" customWidth="1"/>
    <col min="14867" max="14867" width="24" style="46" customWidth="1"/>
    <col min="14868" max="14868" width="20.140625" style="46" customWidth="1"/>
    <col min="14869" max="14869" width="19.5703125" style="46" customWidth="1"/>
    <col min="14870" max="14881" width="3.7109375" style="46" customWidth="1"/>
    <col min="14882" max="14882" width="54.7109375" style="46" customWidth="1"/>
    <col min="14883" max="15082" width="11.42578125" style="46" customWidth="1"/>
    <col min="15083" max="15083" width="75" style="46" customWidth="1"/>
    <col min="15084" max="15084" width="0.140625" style="46" customWidth="1"/>
    <col min="15085" max="15115" width="55.42578125" style="46"/>
    <col min="15116" max="15116" width="48.28515625" style="46" customWidth="1"/>
    <col min="15117" max="15117" width="12" style="46" customWidth="1"/>
    <col min="15118" max="15118" width="29.28515625" style="46" customWidth="1"/>
    <col min="15119" max="15119" width="13.140625" style="46" customWidth="1"/>
    <col min="15120" max="15120" width="31.7109375" style="46" customWidth="1"/>
    <col min="15121" max="15121" width="20.42578125" style="46" customWidth="1"/>
    <col min="15122" max="15122" width="17" style="46" customWidth="1"/>
    <col min="15123" max="15123" width="24" style="46" customWidth="1"/>
    <col min="15124" max="15124" width="20.140625" style="46" customWidth="1"/>
    <col min="15125" max="15125" width="19.5703125" style="46" customWidth="1"/>
    <col min="15126" max="15137" width="3.7109375" style="46" customWidth="1"/>
    <col min="15138" max="15138" width="54.7109375" style="46" customWidth="1"/>
    <col min="15139" max="15338" width="11.42578125" style="46" customWidth="1"/>
    <col min="15339" max="15339" width="75" style="46" customWidth="1"/>
    <col min="15340" max="15340" width="0.140625" style="46" customWidth="1"/>
    <col min="15341" max="15371" width="55.42578125" style="46"/>
    <col min="15372" max="15372" width="48.28515625" style="46" customWidth="1"/>
    <col min="15373" max="15373" width="12" style="46" customWidth="1"/>
    <col min="15374" max="15374" width="29.28515625" style="46" customWidth="1"/>
    <col min="15375" max="15375" width="13.140625" style="46" customWidth="1"/>
    <col min="15376" max="15376" width="31.7109375" style="46" customWidth="1"/>
    <col min="15377" max="15377" width="20.42578125" style="46" customWidth="1"/>
    <col min="15378" max="15378" width="17" style="46" customWidth="1"/>
    <col min="15379" max="15379" width="24" style="46" customWidth="1"/>
    <col min="15380" max="15380" width="20.140625" style="46" customWidth="1"/>
    <col min="15381" max="15381" width="19.5703125" style="46" customWidth="1"/>
    <col min="15382" max="15393" width="3.7109375" style="46" customWidth="1"/>
    <col min="15394" max="15394" width="54.7109375" style="46" customWidth="1"/>
    <col min="15395" max="15594" width="11.42578125" style="46" customWidth="1"/>
    <col min="15595" max="15595" width="75" style="46" customWidth="1"/>
    <col min="15596" max="15596" width="0.140625" style="46" customWidth="1"/>
    <col min="15597" max="15627" width="55.42578125" style="46"/>
    <col min="15628" max="15628" width="48.28515625" style="46" customWidth="1"/>
    <col min="15629" max="15629" width="12" style="46" customWidth="1"/>
    <col min="15630" max="15630" width="29.28515625" style="46" customWidth="1"/>
    <col min="15631" max="15631" width="13.140625" style="46" customWidth="1"/>
    <col min="15632" max="15632" width="31.7109375" style="46" customWidth="1"/>
    <col min="15633" max="15633" width="20.42578125" style="46" customWidth="1"/>
    <col min="15634" max="15634" width="17" style="46" customWidth="1"/>
    <col min="15635" max="15635" width="24" style="46" customWidth="1"/>
    <col min="15636" max="15636" width="20.140625" style="46" customWidth="1"/>
    <col min="15637" max="15637" width="19.5703125" style="46" customWidth="1"/>
    <col min="15638" max="15649" width="3.7109375" style="46" customWidth="1"/>
    <col min="15650" max="15650" width="54.7109375" style="46" customWidth="1"/>
    <col min="15651" max="15850" width="11.42578125" style="46" customWidth="1"/>
    <col min="15851" max="15851" width="75" style="46" customWidth="1"/>
    <col min="15852" max="15852" width="0.140625" style="46" customWidth="1"/>
    <col min="15853" max="15883" width="55.42578125" style="46"/>
    <col min="15884" max="15884" width="48.28515625" style="46" customWidth="1"/>
    <col min="15885" max="15885" width="12" style="46" customWidth="1"/>
    <col min="15886" max="15886" width="29.28515625" style="46" customWidth="1"/>
    <col min="15887" max="15887" width="13.140625" style="46" customWidth="1"/>
    <col min="15888" max="15888" width="31.7109375" style="46" customWidth="1"/>
    <col min="15889" max="15889" width="20.42578125" style="46" customWidth="1"/>
    <col min="15890" max="15890" width="17" style="46" customWidth="1"/>
    <col min="15891" max="15891" width="24" style="46" customWidth="1"/>
    <col min="15892" max="15892" width="20.140625" style="46" customWidth="1"/>
    <col min="15893" max="15893" width="19.5703125" style="46" customWidth="1"/>
    <col min="15894" max="15905" width="3.7109375" style="46" customWidth="1"/>
    <col min="15906" max="15906" width="54.7109375" style="46" customWidth="1"/>
    <col min="15907" max="16106" width="11.42578125" style="46" customWidth="1"/>
    <col min="16107" max="16107" width="75" style="46" customWidth="1"/>
    <col min="16108" max="16108" width="0.140625" style="46" customWidth="1"/>
    <col min="16109" max="16139" width="55.42578125" style="46"/>
    <col min="16140" max="16140" width="48.28515625" style="46" customWidth="1"/>
    <col min="16141" max="16141" width="12" style="46" customWidth="1"/>
    <col min="16142" max="16142" width="29.28515625" style="46" customWidth="1"/>
    <col min="16143" max="16143" width="13.140625" style="46" customWidth="1"/>
    <col min="16144" max="16144" width="31.7109375" style="46" customWidth="1"/>
    <col min="16145" max="16145" width="20.42578125" style="46" customWidth="1"/>
    <col min="16146" max="16146" width="17" style="46" customWidth="1"/>
    <col min="16147" max="16147" width="24" style="46" customWidth="1"/>
    <col min="16148" max="16148" width="20.140625" style="46" customWidth="1"/>
    <col min="16149" max="16149" width="19.5703125" style="46" customWidth="1"/>
    <col min="16150" max="16161" width="3.7109375" style="46" customWidth="1"/>
    <col min="16162" max="16162" width="54.7109375" style="46" customWidth="1"/>
    <col min="16163" max="16362" width="11.42578125" style="46" customWidth="1"/>
    <col min="16363" max="16363" width="75" style="46" customWidth="1"/>
    <col min="16364" max="16364" width="0.140625" style="46" customWidth="1"/>
    <col min="16365" max="16384" width="55.42578125" style="46"/>
  </cols>
  <sheetData>
    <row r="1" spans="1:235" s="76" customFormat="1" ht="15" hidden="1" customHeight="1">
      <c r="A1" s="378"/>
      <c r="B1" s="44"/>
      <c r="C1" s="75"/>
      <c r="D1" s="75"/>
      <c r="G1" s="77"/>
      <c r="H1" s="77"/>
      <c r="J1" s="110"/>
      <c r="K1" s="110"/>
      <c r="L1" s="110"/>
      <c r="M1" s="110"/>
      <c r="N1" s="110"/>
      <c r="O1" s="110"/>
      <c r="P1" s="110"/>
      <c r="Q1" s="110"/>
      <c r="R1" s="110"/>
      <c r="S1" s="110"/>
      <c r="T1" s="110"/>
      <c r="U1" s="110"/>
      <c r="V1" s="77"/>
      <c r="W1" s="78"/>
      <c r="X1" s="78"/>
      <c r="Y1" s="78"/>
      <c r="Z1" s="78"/>
      <c r="AA1" s="78"/>
      <c r="AB1" s="78"/>
      <c r="AC1" s="78"/>
      <c r="AD1" s="78"/>
      <c r="AE1" s="78"/>
      <c r="AF1" s="78"/>
      <c r="AG1" s="78"/>
      <c r="AH1" s="78"/>
      <c r="IA1" s="76" t="s">
        <v>0</v>
      </c>
    </row>
    <row r="2" spans="1:235" s="76" customFormat="1" ht="15" hidden="1" customHeight="1">
      <c r="A2" s="378"/>
      <c r="B2" s="44"/>
      <c r="C2" s="75"/>
      <c r="D2" s="75"/>
      <c r="G2" s="77"/>
      <c r="H2" s="77"/>
      <c r="J2" s="110"/>
      <c r="K2" s="110"/>
      <c r="L2" s="110"/>
      <c r="M2" s="110"/>
      <c r="N2" s="110"/>
      <c r="O2" s="110"/>
      <c r="P2" s="110"/>
      <c r="Q2" s="110"/>
      <c r="R2" s="110"/>
      <c r="S2" s="110"/>
      <c r="T2" s="110"/>
      <c r="U2" s="110"/>
      <c r="V2" s="77"/>
      <c r="W2" s="78"/>
      <c r="X2" s="78"/>
      <c r="Y2" s="78"/>
      <c r="Z2" s="78"/>
      <c r="AA2" s="78"/>
      <c r="AB2" s="78"/>
      <c r="AC2" s="78"/>
      <c r="AD2" s="78"/>
      <c r="AE2" s="78"/>
      <c r="AF2" s="78"/>
      <c r="AG2" s="78"/>
      <c r="AH2" s="78"/>
      <c r="IA2" s="78" t="s">
        <v>1</v>
      </c>
    </row>
    <row r="3" spans="1:235" s="76" customFormat="1" ht="15" hidden="1" customHeight="1">
      <c r="A3" s="378"/>
      <c r="B3" s="44"/>
      <c r="C3" s="75"/>
      <c r="D3" s="75"/>
      <c r="G3" s="77"/>
      <c r="H3" s="77"/>
      <c r="J3" s="110"/>
      <c r="K3" s="110"/>
      <c r="L3" s="110"/>
      <c r="M3" s="110"/>
      <c r="N3" s="110"/>
      <c r="O3" s="110"/>
      <c r="P3" s="110"/>
      <c r="Q3" s="110"/>
      <c r="R3" s="110"/>
      <c r="S3" s="110"/>
      <c r="T3" s="110"/>
      <c r="U3" s="110"/>
      <c r="V3" s="77"/>
      <c r="W3" s="78"/>
      <c r="X3" s="78"/>
      <c r="Y3" s="78"/>
      <c r="Z3" s="78"/>
      <c r="AA3" s="78"/>
      <c r="AB3" s="78"/>
      <c r="AC3" s="78"/>
      <c r="AD3" s="78"/>
      <c r="AE3" s="78"/>
      <c r="AF3" s="78"/>
      <c r="AG3" s="78"/>
      <c r="AH3" s="78"/>
      <c r="IA3" s="78" t="s">
        <v>2</v>
      </c>
    </row>
    <row r="4" spans="1:235" s="76" customFormat="1" hidden="1">
      <c r="A4" s="44"/>
      <c r="B4" s="44"/>
      <c r="C4" s="75"/>
      <c r="D4" s="75"/>
      <c r="G4" s="77"/>
      <c r="H4" s="77"/>
      <c r="J4" s="110"/>
      <c r="K4" s="110"/>
      <c r="L4" s="110"/>
      <c r="M4" s="110"/>
      <c r="N4" s="110"/>
      <c r="O4" s="110"/>
      <c r="P4" s="110"/>
      <c r="Q4" s="110"/>
      <c r="R4" s="110"/>
      <c r="S4" s="110"/>
      <c r="T4" s="110"/>
      <c r="U4" s="110"/>
      <c r="V4" s="77"/>
      <c r="W4" s="78"/>
      <c r="X4" s="78"/>
      <c r="Y4" s="78"/>
      <c r="Z4" s="78"/>
      <c r="AA4" s="78"/>
      <c r="AB4" s="78"/>
      <c r="AC4" s="78"/>
      <c r="AD4" s="78"/>
      <c r="AE4" s="78"/>
      <c r="AF4" s="78"/>
      <c r="AG4" s="78"/>
      <c r="AH4" s="78"/>
      <c r="IA4" s="78" t="s">
        <v>3</v>
      </c>
    </row>
    <row r="5" spans="1:235" s="76" customFormat="1" ht="15" hidden="1" customHeight="1">
      <c r="A5" s="45" t="s">
        <v>4</v>
      </c>
      <c r="B5" s="45"/>
      <c r="C5" s="75"/>
      <c r="D5" s="75"/>
      <c r="G5" s="77"/>
      <c r="H5" s="77"/>
      <c r="J5" s="110"/>
      <c r="K5" s="110"/>
      <c r="L5" s="110"/>
      <c r="M5" s="110"/>
      <c r="N5" s="110"/>
      <c r="O5" s="110"/>
      <c r="P5" s="110"/>
      <c r="Q5" s="110"/>
      <c r="R5" s="110"/>
      <c r="S5" s="110"/>
      <c r="T5" s="110"/>
      <c r="U5" s="110"/>
      <c r="V5" s="77"/>
      <c r="W5" s="78"/>
      <c r="X5" s="78"/>
      <c r="Y5" s="78"/>
      <c r="Z5" s="78"/>
      <c r="AA5" s="78"/>
      <c r="AB5" s="78"/>
      <c r="AC5" s="78"/>
      <c r="AD5" s="78"/>
      <c r="AE5" s="78"/>
      <c r="AF5" s="78"/>
      <c r="AG5" s="78"/>
      <c r="AH5" s="78"/>
      <c r="IA5" s="78" t="s">
        <v>5</v>
      </c>
    </row>
    <row r="6" spans="1:235" s="76" customFormat="1" ht="25.5" hidden="1" customHeight="1">
      <c r="A6" s="45" t="s">
        <v>6</v>
      </c>
      <c r="B6" s="45"/>
      <c r="C6" s="75"/>
      <c r="D6" s="75"/>
      <c r="G6" s="77"/>
      <c r="H6" s="77"/>
      <c r="J6" s="110"/>
      <c r="K6" s="110"/>
      <c r="L6" s="110"/>
      <c r="M6" s="110"/>
      <c r="N6" s="110"/>
      <c r="O6" s="110"/>
      <c r="P6" s="110"/>
      <c r="Q6" s="110"/>
      <c r="R6" s="110"/>
      <c r="S6" s="110"/>
      <c r="T6" s="110"/>
      <c r="U6" s="110"/>
      <c r="V6" s="77"/>
      <c r="W6" s="78"/>
      <c r="X6" s="78"/>
      <c r="Y6" s="78"/>
      <c r="Z6" s="78"/>
      <c r="AA6" s="78"/>
      <c r="AB6" s="78"/>
      <c r="AC6" s="78"/>
      <c r="AD6" s="78"/>
      <c r="AE6" s="78"/>
      <c r="AF6" s="78"/>
      <c r="AG6" s="78"/>
      <c r="AH6" s="78"/>
      <c r="IA6" s="78" t="s">
        <v>7</v>
      </c>
    </row>
    <row r="7" spans="1:235" s="76" customFormat="1" hidden="1">
      <c r="A7" s="45"/>
      <c r="B7" s="45"/>
      <c r="C7" s="75"/>
      <c r="D7" s="75"/>
      <c r="G7" s="77"/>
      <c r="H7" s="77"/>
      <c r="J7" s="110"/>
      <c r="K7" s="110"/>
      <c r="L7" s="110"/>
      <c r="M7" s="110"/>
      <c r="N7" s="110"/>
      <c r="O7" s="110"/>
      <c r="P7" s="110"/>
      <c r="Q7" s="110"/>
      <c r="R7" s="110"/>
      <c r="S7" s="110"/>
      <c r="T7" s="110"/>
      <c r="U7" s="110"/>
      <c r="V7" s="77"/>
      <c r="W7" s="78"/>
      <c r="X7" s="78"/>
      <c r="Y7" s="78"/>
      <c r="Z7" s="78"/>
      <c r="AA7" s="78"/>
      <c r="AB7" s="78"/>
      <c r="AC7" s="78"/>
      <c r="AD7" s="78"/>
      <c r="AE7" s="78"/>
      <c r="AF7" s="78"/>
      <c r="AG7" s="78"/>
      <c r="AH7" s="78"/>
      <c r="IA7" s="78" t="s">
        <v>8</v>
      </c>
    </row>
    <row r="8" spans="1:235" s="76" customFormat="1" ht="56.25" customHeight="1">
      <c r="A8" s="379" t="s">
        <v>504</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A8" s="78"/>
    </row>
    <row r="9" spans="1:235" s="76" customFormat="1">
      <c r="A9" s="45"/>
      <c r="B9" s="45"/>
      <c r="C9" s="75"/>
      <c r="D9" s="75"/>
      <c r="F9" s="79"/>
      <c r="G9" s="77"/>
      <c r="H9" s="77"/>
      <c r="J9" s="110"/>
      <c r="K9" s="110"/>
      <c r="L9" s="110"/>
      <c r="M9" s="110"/>
      <c r="N9" s="110"/>
      <c r="O9" s="110"/>
      <c r="P9" s="110"/>
      <c r="Q9" s="110"/>
      <c r="R9" s="110"/>
      <c r="S9" s="110"/>
      <c r="T9" s="110"/>
      <c r="U9" s="110"/>
      <c r="V9" s="77"/>
      <c r="W9" s="78"/>
      <c r="X9" s="78"/>
      <c r="Y9" s="78"/>
      <c r="Z9" s="78"/>
      <c r="AA9" s="78"/>
      <c r="AB9" s="78"/>
      <c r="AC9" s="78"/>
      <c r="AD9" s="78"/>
      <c r="AE9" s="78"/>
      <c r="AF9" s="78"/>
      <c r="AG9" s="78"/>
      <c r="AH9" s="78"/>
      <c r="IA9" s="78"/>
    </row>
    <row r="10" spans="1:235" s="56" customFormat="1" ht="63.75" customHeight="1">
      <c r="A10" s="381" t="s">
        <v>9</v>
      </c>
      <c r="B10" s="381" t="s">
        <v>736</v>
      </c>
      <c r="C10" s="381" t="s">
        <v>10</v>
      </c>
      <c r="D10" s="381" t="s">
        <v>11</v>
      </c>
      <c r="E10" s="381" t="s">
        <v>12</v>
      </c>
      <c r="F10" s="381" t="s">
        <v>13</v>
      </c>
      <c r="G10" s="381" t="s">
        <v>14</v>
      </c>
      <c r="H10" s="381" t="s">
        <v>15</v>
      </c>
      <c r="I10" s="381" t="s">
        <v>16</v>
      </c>
      <c r="J10" s="382" t="s">
        <v>749</v>
      </c>
      <c r="K10" s="381" t="s">
        <v>737</v>
      </c>
      <c r="L10" s="381" t="s">
        <v>738</v>
      </c>
      <c r="M10" s="381" t="s">
        <v>739</v>
      </c>
      <c r="N10" s="381" t="s">
        <v>740</v>
      </c>
      <c r="O10" s="381" t="s">
        <v>741</v>
      </c>
      <c r="P10" s="381" t="s">
        <v>742</v>
      </c>
      <c r="Q10" s="381" t="s">
        <v>743</v>
      </c>
      <c r="R10" s="381" t="s">
        <v>744</v>
      </c>
      <c r="S10" s="381" t="s">
        <v>745</v>
      </c>
      <c r="T10" s="381" t="s">
        <v>746</v>
      </c>
      <c r="U10" s="381" t="s">
        <v>747</v>
      </c>
      <c r="V10" s="381" t="s">
        <v>17</v>
      </c>
      <c r="W10" s="381" t="s">
        <v>18</v>
      </c>
      <c r="X10" s="381"/>
      <c r="Y10" s="381"/>
      <c r="Z10" s="381"/>
      <c r="AA10" s="381"/>
      <c r="AB10" s="381"/>
      <c r="AC10" s="381"/>
      <c r="AD10" s="381"/>
      <c r="AE10" s="381"/>
      <c r="AF10" s="381"/>
      <c r="AG10" s="381"/>
      <c r="AH10" s="381"/>
      <c r="AI10" s="383" t="s">
        <v>19</v>
      </c>
      <c r="IA10" s="80" t="s">
        <v>20</v>
      </c>
    </row>
    <row r="11" spans="1:235" s="56" customFormat="1">
      <c r="A11" s="381"/>
      <c r="B11" s="381"/>
      <c r="C11" s="381"/>
      <c r="D11" s="381"/>
      <c r="E11" s="381"/>
      <c r="F11" s="381"/>
      <c r="G11" s="381"/>
      <c r="H11" s="381"/>
      <c r="I11" s="381"/>
      <c r="J11" s="382"/>
      <c r="K11" s="381"/>
      <c r="L11" s="381"/>
      <c r="M11" s="381"/>
      <c r="N11" s="381"/>
      <c r="O11" s="381"/>
      <c r="P11" s="381"/>
      <c r="Q11" s="381"/>
      <c r="R11" s="381"/>
      <c r="S11" s="381"/>
      <c r="T11" s="381"/>
      <c r="U11" s="381"/>
      <c r="V11" s="381"/>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383"/>
      <c r="IA11" s="80" t="s">
        <v>30</v>
      </c>
    </row>
    <row r="12" spans="1:235" s="62" customFormat="1" ht="45">
      <c r="A12" s="114" t="s">
        <v>472</v>
      </c>
      <c r="B12" s="114"/>
      <c r="C12" s="115">
        <v>2120201004</v>
      </c>
      <c r="D12" s="116" t="s">
        <v>473</v>
      </c>
      <c r="E12" s="116">
        <v>47222</v>
      </c>
      <c r="F12" s="116" t="s">
        <v>474</v>
      </c>
      <c r="G12" s="117">
        <v>44652</v>
      </c>
      <c r="H12" s="27" t="s">
        <v>475</v>
      </c>
      <c r="I12" s="27" t="s">
        <v>476</v>
      </c>
      <c r="J12" s="118">
        <f>900000*5+30000*5</f>
        <v>4650000</v>
      </c>
      <c r="K12" s="118"/>
      <c r="L12" s="118"/>
      <c r="M12" s="118"/>
      <c r="N12" s="118"/>
      <c r="O12" s="118"/>
      <c r="P12" s="118"/>
      <c r="Q12" s="118"/>
      <c r="R12" s="118"/>
      <c r="S12" s="118"/>
      <c r="T12" s="118"/>
      <c r="U12" s="118"/>
      <c r="V12" s="111" t="s">
        <v>477</v>
      </c>
      <c r="W12" s="119"/>
      <c r="X12" s="119"/>
      <c r="Y12" s="119"/>
      <c r="Z12" s="120" t="s">
        <v>478</v>
      </c>
      <c r="AA12" s="119"/>
      <c r="AB12" s="119"/>
      <c r="AC12" s="119"/>
      <c r="AD12" s="119"/>
      <c r="AE12" s="119"/>
      <c r="AF12" s="119"/>
      <c r="AG12" s="119"/>
      <c r="AH12" s="119"/>
      <c r="AI12" s="112"/>
      <c r="IA12" s="85"/>
    </row>
    <row r="13" spans="1:235" s="62" customFormat="1" ht="105">
      <c r="A13" s="114" t="s">
        <v>479</v>
      </c>
      <c r="B13" s="114"/>
      <c r="C13" s="115">
        <v>2120202006</v>
      </c>
      <c r="D13" s="116" t="s">
        <v>480</v>
      </c>
      <c r="E13" s="116">
        <v>62291</v>
      </c>
      <c r="F13" s="116" t="s">
        <v>481</v>
      </c>
      <c r="G13" s="121">
        <v>44562</v>
      </c>
      <c r="H13" s="27" t="s">
        <v>482</v>
      </c>
      <c r="I13" s="27" t="s">
        <v>476</v>
      </c>
      <c r="J13" s="118">
        <f>(229000000+5000000)*1.5+12000000</f>
        <v>363000000</v>
      </c>
      <c r="K13" s="118"/>
      <c r="L13" s="118"/>
      <c r="M13" s="118"/>
      <c r="N13" s="118"/>
      <c r="O13" s="118"/>
      <c r="P13" s="118"/>
      <c r="Q13" s="118"/>
      <c r="R13" s="118"/>
      <c r="S13" s="118"/>
      <c r="T13" s="118"/>
      <c r="U13" s="118"/>
      <c r="V13" s="111" t="s">
        <v>477</v>
      </c>
      <c r="W13" s="120" t="s">
        <v>478</v>
      </c>
      <c r="X13" s="120" t="s">
        <v>478</v>
      </c>
      <c r="Y13" s="120" t="s">
        <v>478</v>
      </c>
      <c r="Z13" s="120" t="s">
        <v>478</v>
      </c>
      <c r="AA13" s="120" t="s">
        <v>478</v>
      </c>
      <c r="AB13" s="120" t="s">
        <v>478</v>
      </c>
      <c r="AC13" s="120" t="s">
        <v>478</v>
      </c>
      <c r="AD13" s="120" t="s">
        <v>478</v>
      </c>
      <c r="AE13" s="120" t="s">
        <v>478</v>
      </c>
      <c r="AF13" s="120" t="s">
        <v>478</v>
      </c>
      <c r="AG13" s="120" t="s">
        <v>478</v>
      </c>
      <c r="AH13" s="120" t="s">
        <v>478</v>
      </c>
      <c r="AI13" s="122" t="s">
        <v>483</v>
      </c>
      <c r="IA13" s="85"/>
    </row>
    <row r="14" spans="1:235" s="62" customFormat="1" ht="135">
      <c r="A14" s="114" t="s">
        <v>484</v>
      </c>
      <c r="B14" s="114"/>
      <c r="C14" s="115">
        <v>2120202006</v>
      </c>
      <c r="D14" s="116" t="s">
        <v>480</v>
      </c>
      <c r="E14" s="116">
        <v>66019</v>
      </c>
      <c r="F14" s="116" t="s">
        <v>485</v>
      </c>
      <c r="G14" s="121">
        <v>44562</v>
      </c>
      <c r="H14" s="27" t="s">
        <v>482</v>
      </c>
      <c r="I14" s="27" t="s">
        <v>476</v>
      </c>
      <c r="J14" s="118">
        <f>((240*15)*70000)*1.13+(390*12*44000)*1.13+ 20000000</f>
        <v>537449600</v>
      </c>
      <c r="K14" s="118"/>
      <c r="L14" s="118"/>
      <c r="M14" s="118"/>
      <c r="N14" s="118"/>
      <c r="O14" s="118"/>
      <c r="P14" s="118"/>
      <c r="Q14" s="118"/>
      <c r="R14" s="118"/>
      <c r="S14" s="118"/>
      <c r="T14" s="118"/>
      <c r="U14" s="118"/>
      <c r="V14" s="111" t="s">
        <v>477</v>
      </c>
      <c r="W14" s="120" t="s">
        <v>478</v>
      </c>
      <c r="X14" s="120" t="s">
        <v>478</v>
      </c>
      <c r="Y14" s="120" t="s">
        <v>478</v>
      </c>
      <c r="Z14" s="120" t="s">
        <v>478</v>
      </c>
      <c r="AA14" s="120" t="s">
        <v>478</v>
      </c>
      <c r="AB14" s="120" t="s">
        <v>478</v>
      </c>
      <c r="AC14" s="120" t="s">
        <v>478</v>
      </c>
      <c r="AD14" s="120" t="s">
        <v>478</v>
      </c>
      <c r="AE14" s="120" t="s">
        <v>478</v>
      </c>
      <c r="AF14" s="120" t="s">
        <v>478</v>
      </c>
      <c r="AG14" s="120" t="s">
        <v>478</v>
      </c>
      <c r="AH14" s="120" t="s">
        <v>478</v>
      </c>
      <c r="AI14" s="122" t="s">
        <v>486</v>
      </c>
      <c r="IA14" s="85"/>
    </row>
    <row r="15" spans="1:235" s="62" customFormat="1" ht="90">
      <c r="A15" s="114" t="s">
        <v>487</v>
      </c>
      <c r="B15" s="114"/>
      <c r="C15" s="115">
        <v>2120202008</v>
      </c>
      <c r="D15" s="116" t="s">
        <v>488</v>
      </c>
      <c r="E15" s="116">
        <v>83444</v>
      </c>
      <c r="F15" s="116" t="s">
        <v>489</v>
      </c>
      <c r="G15" s="121">
        <v>44562</v>
      </c>
      <c r="H15" s="27" t="s">
        <v>482</v>
      </c>
      <c r="I15" s="27" t="s">
        <v>476</v>
      </c>
      <c r="J15" s="118">
        <f>((344931*3)+(344431*2)+(245100*6)+245800+245500+161700)*1.13</f>
        <v>4347398.1499999994</v>
      </c>
      <c r="K15" s="118"/>
      <c r="L15" s="118"/>
      <c r="M15" s="118"/>
      <c r="N15" s="118"/>
      <c r="O15" s="118"/>
      <c r="P15" s="118"/>
      <c r="Q15" s="118"/>
      <c r="R15" s="118"/>
      <c r="S15" s="118"/>
      <c r="T15" s="118"/>
      <c r="U15" s="118"/>
      <c r="V15" s="111" t="s">
        <v>477</v>
      </c>
      <c r="W15" s="120" t="s">
        <v>478</v>
      </c>
      <c r="X15" s="120" t="s">
        <v>478</v>
      </c>
      <c r="Y15" s="120" t="s">
        <v>478</v>
      </c>
      <c r="Z15" s="120" t="s">
        <v>478</v>
      </c>
      <c r="AA15" s="120"/>
      <c r="AB15" s="120" t="s">
        <v>478</v>
      </c>
      <c r="AC15" s="120"/>
      <c r="AD15" s="120" t="s">
        <v>478</v>
      </c>
      <c r="AE15" s="120" t="s">
        <v>478</v>
      </c>
      <c r="AF15" s="120" t="s">
        <v>478</v>
      </c>
      <c r="AG15" s="120"/>
      <c r="AH15" s="120"/>
      <c r="AI15" s="122" t="s">
        <v>490</v>
      </c>
      <c r="IA15" s="85"/>
    </row>
    <row r="16" spans="1:235" s="62" customFormat="1" ht="45">
      <c r="A16" s="114" t="s">
        <v>491</v>
      </c>
      <c r="B16" s="114"/>
      <c r="C16" s="115">
        <v>2120202008</v>
      </c>
      <c r="D16" s="116" t="s">
        <v>488</v>
      </c>
      <c r="E16" s="116">
        <v>84190</v>
      </c>
      <c r="F16" s="116" t="s">
        <v>492</v>
      </c>
      <c r="G16" s="121">
        <v>44562</v>
      </c>
      <c r="H16" s="27" t="s">
        <v>482</v>
      </c>
      <c r="I16" s="27" t="s">
        <v>476</v>
      </c>
      <c r="J16" s="118">
        <f>52000*5*12*1.13</f>
        <v>3525599.9999999995</v>
      </c>
      <c r="K16" s="118"/>
      <c r="L16" s="118"/>
      <c r="M16" s="118"/>
      <c r="N16" s="118"/>
      <c r="O16" s="118"/>
      <c r="P16" s="118"/>
      <c r="Q16" s="118"/>
      <c r="R16" s="118"/>
      <c r="S16" s="118"/>
      <c r="T16" s="118"/>
      <c r="U16" s="118"/>
      <c r="V16" s="111" t="s">
        <v>477</v>
      </c>
      <c r="W16" s="120" t="s">
        <v>478</v>
      </c>
      <c r="X16" s="120" t="s">
        <v>478</v>
      </c>
      <c r="Y16" s="120" t="s">
        <v>478</v>
      </c>
      <c r="Z16" s="120" t="s">
        <v>478</v>
      </c>
      <c r="AA16" s="120" t="s">
        <v>478</v>
      </c>
      <c r="AB16" s="120" t="s">
        <v>478</v>
      </c>
      <c r="AC16" s="120" t="s">
        <v>478</v>
      </c>
      <c r="AD16" s="120" t="s">
        <v>478</v>
      </c>
      <c r="AE16" s="120" t="s">
        <v>478</v>
      </c>
      <c r="AF16" s="120" t="s">
        <v>478</v>
      </c>
      <c r="AG16" s="120" t="s">
        <v>478</v>
      </c>
      <c r="AH16" s="120" t="s">
        <v>478</v>
      </c>
      <c r="AI16" s="122" t="s">
        <v>493</v>
      </c>
      <c r="IA16" s="85"/>
    </row>
    <row r="17" spans="1:235" s="62" customFormat="1" ht="60">
      <c r="A17" s="114" t="s">
        <v>494</v>
      </c>
      <c r="B17" s="114"/>
      <c r="C17" s="115">
        <v>2120202008</v>
      </c>
      <c r="D17" s="116" t="s">
        <v>488</v>
      </c>
      <c r="E17" s="116">
        <v>85230</v>
      </c>
      <c r="F17" s="116" t="s">
        <v>495</v>
      </c>
      <c r="G17" s="121">
        <v>44562</v>
      </c>
      <c r="H17" s="27" t="s">
        <v>482</v>
      </c>
      <c r="I17" s="27" t="s">
        <v>476</v>
      </c>
      <c r="J17" s="118">
        <f>(755179*12)*1.13+755179</f>
        <v>10995406.239999998</v>
      </c>
      <c r="K17" s="118"/>
      <c r="L17" s="118"/>
      <c r="M17" s="118"/>
      <c r="N17" s="118"/>
      <c r="O17" s="118"/>
      <c r="P17" s="118"/>
      <c r="Q17" s="118"/>
      <c r="R17" s="118"/>
      <c r="S17" s="118"/>
      <c r="T17" s="118"/>
      <c r="U17" s="118"/>
      <c r="V17" s="111" t="s">
        <v>477</v>
      </c>
      <c r="W17" s="120" t="s">
        <v>478</v>
      </c>
      <c r="X17" s="120" t="s">
        <v>478</v>
      </c>
      <c r="Y17" s="120" t="s">
        <v>478</v>
      </c>
      <c r="Z17" s="120" t="s">
        <v>478</v>
      </c>
      <c r="AA17" s="120" t="s">
        <v>478</v>
      </c>
      <c r="AB17" s="120" t="s">
        <v>478</v>
      </c>
      <c r="AC17" s="120" t="s">
        <v>478</v>
      </c>
      <c r="AD17" s="120" t="s">
        <v>478</v>
      </c>
      <c r="AE17" s="120" t="s">
        <v>478</v>
      </c>
      <c r="AF17" s="120" t="s">
        <v>478</v>
      </c>
      <c r="AG17" s="120" t="s">
        <v>478</v>
      </c>
      <c r="AH17" s="120" t="s">
        <v>478</v>
      </c>
      <c r="AI17" s="123" t="s">
        <v>496</v>
      </c>
      <c r="IA17" s="85"/>
    </row>
    <row r="18" spans="1:235" s="62" customFormat="1" ht="43.5" customHeight="1">
      <c r="A18" s="114" t="s">
        <v>497</v>
      </c>
      <c r="B18" s="114"/>
      <c r="C18" s="115">
        <v>2120202008</v>
      </c>
      <c r="D18" s="116" t="s">
        <v>488</v>
      </c>
      <c r="E18" s="116">
        <v>8714199</v>
      </c>
      <c r="F18" s="116" t="s">
        <v>498</v>
      </c>
      <c r="G18" s="121">
        <v>44562</v>
      </c>
      <c r="H18" s="27" t="s">
        <v>482</v>
      </c>
      <c r="I18" s="27" t="s">
        <v>476</v>
      </c>
      <c r="J18" s="118">
        <f>222000000*1.13+10000000</f>
        <v>260859999.99999997</v>
      </c>
      <c r="K18" s="118"/>
      <c r="L18" s="118"/>
      <c r="M18" s="118"/>
      <c r="N18" s="118"/>
      <c r="O18" s="118"/>
      <c r="P18" s="118"/>
      <c r="Q18" s="118"/>
      <c r="R18" s="118"/>
      <c r="S18" s="118"/>
      <c r="T18" s="118"/>
      <c r="U18" s="118"/>
      <c r="V18" s="111" t="s">
        <v>477</v>
      </c>
      <c r="W18" s="120" t="s">
        <v>478</v>
      </c>
      <c r="X18" s="120" t="s">
        <v>478</v>
      </c>
      <c r="Y18" s="120" t="s">
        <v>478</v>
      </c>
      <c r="Z18" s="120" t="s">
        <v>478</v>
      </c>
      <c r="AA18" s="120" t="s">
        <v>478</v>
      </c>
      <c r="AB18" s="120" t="s">
        <v>478</v>
      </c>
      <c r="AC18" s="120" t="s">
        <v>478</v>
      </c>
      <c r="AD18" s="120" t="s">
        <v>478</v>
      </c>
      <c r="AE18" s="120" t="s">
        <v>478</v>
      </c>
      <c r="AF18" s="120" t="s">
        <v>478</v>
      </c>
      <c r="AG18" s="120" t="s">
        <v>478</v>
      </c>
      <c r="AH18" s="120" t="s">
        <v>478</v>
      </c>
      <c r="AI18" s="122" t="s">
        <v>499</v>
      </c>
      <c r="IA18" s="85"/>
    </row>
    <row r="19" spans="1:235" s="62" customFormat="1" ht="43.5" customHeight="1">
      <c r="A19" s="114" t="s">
        <v>500</v>
      </c>
      <c r="B19" s="114"/>
      <c r="C19" s="115">
        <v>2180151</v>
      </c>
      <c r="D19" s="116" t="s">
        <v>501</v>
      </c>
      <c r="E19" s="116"/>
      <c r="F19" s="116" t="s">
        <v>502</v>
      </c>
      <c r="G19" s="117">
        <v>44652</v>
      </c>
      <c r="H19" s="124" t="s">
        <v>503</v>
      </c>
      <c r="I19" s="27" t="s">
        <v>476</v>
      </c>
      <c r="J19" s="118">
        <f>906000*1.13</f>
        <v>1023779.9999999999</v>
      </c>
      <c r="K19" s="118"/>
      <c r="L19" s="118"/>
      <c r="M19" s="118"/>
      <c r="N19" s="118"/>
      <c r="O19" s="118"/>
      <c r="P19" s="118"/>
      <c r="Q19" s="118"/>
      <c r="R19" s="118"/>
      <c r="S19" s="118"/>
      <c r="T19" s="118"/>
      <c r="U19" s="118"/>
      <c r="V19" s="111" t="s">
        <v>477</v>
      </c>
      <c r="W19" s="102"/>
      <c r="X19" s="102"/>
      <c r="Y19" s="120" t="s">
        <v>478</v>
      </c>
      <c r="Z19" s="143"/>
      <c r="AA19" s="102"/>
      <c r="AB19" s="102"/>
      <c r="AC19" s="102"/>
      <c r="AD19" s="102"/>
      <c r="AE19" s="102"/>
      <c r="AF19" s="102"/>
      <c r="AG19" s="102"/>
      <c r="AH19" s="102"/>
      <c r="AI19" s="125"/>
      <c r="IA19" s="85"/>
    </row>
    <row r="20" spans="1:235" s="62" customFormat="1" ht="15" hidden="1" customHeight="1">
      <c r="A20" s="24"/>
      <c r="B20" s="24"/>
      <c r="C20" s="104"/>
      <c r="D20" s="24"/>
      <c r="E20" s="25"/>
      <c r="F20" s="26"/>
      <c r="G20" s="27"/>
      <c r="H20" s="27"/>
      <c r="I20" s="28"/>
      <c r="J20" s="29"/>
      <c r="K20" s="29"/>
      <c r="L20" s="29"/>
      <c r="M20" s="29"/>
      <c r="N20" s="29"/>
      <c r="O20" s="29"/>
      <c r="P20" s="29"/>
      <c r="Q20" s="29"/>
      <c r="R20" s="29"/>
      <c r="S20" s="29"/>
      <c r="T20" s="29"/>
      <c r="U20" s="29"/>
      <c r="V20" s="111"/>
      <c r="W20" s="105"/>
      <c r="X20" s="105"/>
      <c r="Y20" s="105"/>
      <c r="Z20" s="105"/>
      <c r="AA20" s="105"/>
      <c r="AB20" s="105"/>
      <c r="AC20" s="105"/>
      <c r="AD20" s="105"/>
      <c r="AE20" s="105"/>
      <c r="AF20" s="105"/>
      <c r="AG20" s="105"/>
      <c r="AH20" s="105"/>
      <c r="AI20" s="112"/>
      <c r="IA20" s="85"/>
    </row>
    <row r="21" spans="1:235" s="62" customFormat="1" ht="15" hidden="1" customHeight="1">
      <c r="A21" s="103"/>
      <c r="B21" s="103"/>
      <c r="C21" s="24"/>
      <c r="D21" s="26"/>
      <c r="E21" s="25"/>
      <c r="F21" s="26"/>
      <c r="G21" s="126"/>
      <c r="H21" s="126"/>
      <c r="I21" s="28"/>
      <c r="J21" s="29"/>
      <c r="K21" s="29"/>
      <c r="L21" s="29"/>
      <c r="M21" s="29"/>
      <c r="N21" s="29"/>
      <c r="O21" s="29"/>
      <c r="P21" s="29"/>
      <c r="Q21" s="29"/>
      <c r="R21" s="29"/>
      <c r="S21" s="29"/>
      <c r="T21" s="29"/>
      <c r="U21" s="29"/>
      <c r="V21" s="111"/>
      <c r="W21" s="105"/>
      <c r="X21" s="105"/>
      <c r="Y21" s="105"/>
      <c r="Z21" s="105"/>
      <c r="AA21" s="105"/>
      <c r="AB21" s="105"/>
      <c r="AC21" s="105"/>
      <c r="AD21" s="105"/>
      <c r="AE21" s="105"/>
      <c r="AF21" s="105"/>
      <c r="AG21" s="105"/>
      <c r="AH21" s="105"/>
      <c r="AI21" s="106"/>
      <c r="IA21" s="85"/>
    </row>
    <row r="22" spans="1:235" s="62" customFormat="1" ht="15" hidden="1" customHeight="1">
      <c r="A22" s="24"/>
      <c r="B22" s="24"/>
      <c r="C22" s="24"/>
      <c r="D22" s="26"/>
      <c r="E22" s="25"/>
      <c r="F22" s="26"/>
      <c r="G22" s="126"/>
      <c r="H22" s="126"/>
      <c r="I22" s="28"/>
      <c r="J22" s="29"/>
      <c r="K22" s="29"/>
      <c r="L22" s="29"/>
      <c r="M22" s="29"/>
      <c r="N22" s="29"/>
      <c r="O22" s="29"/>
      <c r="P22" s="29"/>
      <c r="Q22" s="29"/>
      <c r="R22" s="29"/>
      <c r="S22" s="29"/>
      <c r="T22" s="29"/>
      <c r="U22" s="29"/>
      <c r="V22" s="111"/>
      <c r="W22" s="105"/>
      <c r="X22" s="105"/>
      <c r="Y22" s="105"/>
      <c r="Z22" s="105"/>
      <c r="AA22" s="105"/>
      <c r="AB22" s="105"/>
      <c r="AC22" s="105"/>
      <c r="AD22" s="105"/>
      <c r="AE22" s="105"/>
      <c r="AF22" s="105"/>
      <c r="AG22" s="105"/>
      <c r="AH22" s="105"/>
      <c r="AI22" s="106"/>
      <c r="IA22" s="85"/>
    </row>
    <row r="23" spans="1:235" s="62" customFormat="1" ht="15" hidden="1" customHeight="1">
      <c r="A23" s="128"/>
      <c r="B23" s="128"/>
      <c r="C23" s="24"/>
      <c r="D23" s="26"/>
      <c r="E23" s="25"/>
      <c r="F23" s="26"/>
      <c r="G23" s="126"/>
      <c r="H23" s="126"/>
      <c r="I23" s="28"/>
      <c r="J23" s="29"/>
      <c r="K23" s="29"/>
      <c r="L23" s="29"/>
      <c r="M23" s="29"/>
      <c r="N23" s="29"/>
      <c r="O23" s="29"/>
      <c r="P23" s="29"/>
      <c r="Q23" s="29"/>
      <c r="R23" s="29"/>
      <c r="S23" s="29"/>
      <c r="T23" s="29"/>
      <c r="U23" s="29"/>
      <c r="V23" s="111"/>
      <c r="W23" s="105"/>
      <c r="X23" s="105"/>
      <c r="Y23" s="105"/>
      <c r="Z23" s="105"/>
      <c r="AA23" s="105"/>
      <c r="AB23" s="105"/>
      <c r="AC23" s="105"/>
      <c r="AD23" s="105"/>
      <c r="AE23" s="105"/>
      <c r="AF23" s="105"/>
      <c r="AG23" s="105"/>
      <c r="AH23" s="105"/>
      <c r="AI23" s="106"/>
      <c r="IA23" s="85"/>
    </row>
    <row r="24" spans="1:235" s="62" customFormat="1" ht="15" hidden="1" customHeight="1">
      <c r="A24" s="103"/>
      <c r="B24" s="103"/>
      <c r="C24" s="129"/>
      <c r="D24" s="26"/>
      <c r="E24" s="25"/>
      <c r="F24" s="26"/>
      <c r="G24" s="27"/>
      <c r="H24" s="27"/>
      <c r="I24" s="28"/>
      <c r="J24" s="29"/>
      <c r="K24" s="29"/>
      <c r="L24" s="29"/>
      <c r="M24" s="29"/>
      <c r="N24" s="29"/>
      <c r="O24" s="29"/>
      <c r="P24" s="29"/>
      <c r="Q24" s="29"/>
      <c r="R24" s="29"/>
      <c r="S24" s="29"/>
      <c r="T24" s="29"/>
      <c r="U24" s="29"/>
      <c r="V24" s="111"/>
      <c r="W24" s="105"/>
      <c r="X24" s="105"/>
      <c r="Y24" s="105"/>
      <c r="Z24" s="105"/>
      <c r="AA24" s="105"/>
      <c r="AB24" s="105"/>
      <c r="AC24" s="105"/>
      <c r="AD24" s="105"/>
      <c r="AE24" s="105"/>
      <c r="AF24" s="105"/>
      <c r="AG24" s="105"/>
      <c r="AH24" s="105"/>
      <c r="AI24" s="112"/>
      <c r="IA24" s="85"/>
    </row>
    <row r="25" spans="1:235" s="62" customFormat="1" ht="15" hidden="1" customHeight="1">
      <c r="A25" s="103"/>
      <c r="B25" s="103"/>
      <c r="C25" s="129"/>
      <c r="D25" s="26"/>
      <c r="E25" s="25"/>
      <c r="F25" s="26"/>
      <c r="G25" s="130"/>
      <c r="H25" s="130"/>
      <c r="I25" s="131"/>
      <c r="J25" s="29"/>
      <c r="K25" s="29"/>
      <c r="L25" s="29"/>
      <c r="M25" s="29"/>
      <c r="N25" s="29"/>
      <c r="O25" s="29"/>
      <c r="P25" s="29"/>
      <c r="Q25" s="29"/>
      <c r="R25" s="29"/>
      <c r="S25" s="29"/>
      <c r="T25" s="29"/>
      <c r="U25" s="29"/>
      <c r="V25" s="132"/>
      <c r="W25" s="133"/>
      <c r="X25" s="133"/>
      <c r="Y25" s="133"/>
      <c r="Z25" s="133"/>
      <c r="AA25" s="133"/>
      <c r="AB25" s="133"/>
      <c r="AC25" s="133"/>
      <c r="AD25" s="133"/>
      <c r="AE25" s="133"/>
      <c r="AF25" s="133"/>
      <c r="AG25" s="133"/>
      <c r="AH25" s="133"/>
      <c r="AI25" s="134"/>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7"/>
    </row>
    <row r="26" spans="1:235" s="62" customFormat="1" ht="15" hidden="1" customHeight="1">
      <c r="A26" s="103"/>
      <c r="B26" s="103"/>
      <c r="C26" s="129"/>
      <c r="D26" s="26"/>
      <c r="E26" s="25"/>
      <c r="F26" s="26"/>
      <c r="G26" s="27"/>
      <c r="H26" s="27"/>
      <c r="I26" s="28"/>
      <c r="J26" s="29"/>
      <c r="K26" s="29"/>
      <c r="L26" s="29"/>
      <c r="M26" s="29"/>
      <c r="N26" s="29"/>
      <c r="O26" s="29"/>
      <c r="P26" s="29"/>
      <c r="Q26" s="29"/>
      <c r="R26" s="29"/>
      <c r="S26" s="29"/>
      <c r="T26" s="29"/>
      <c r="U26" s="29"/>
      <c r="V26" s="111"/>
      <c r="W26" s="105"/>
      <c r="X26" s="105"/>
      <c r="Y26" s="105"/>
      <c r="Z26" s="105"/>
      <c r="AA26" s="105"/>
      <c r="AB26" s="105"/>
      <c r="AC26" s="105"/>
      <c r="AD26" s="105"/>
      <c r="AE26" s="105"/>
      <c r="AF26" s="105"/>
      <c r="AG26" s="105"/>
      <c r="AH26" s="105"/>
      <c r="AI26" s="112"/>
      <c r="IA26" s="85"/>
    </row>
    <row r="27" spans="1:235" s="62" customFormat="1" ht="15" hidden="1" customHeight="1">
      <c r="A27" s="24"/>
      <c r="B27" s="24"/>
      <c r="C27" s="129"/>
      <c r="D27" s="26"/>
      <c r="E27" s="25"/>
      <c r="F27" s="26"/>
      <c r="G27" s="27"/>
      <c r="H27" s="27"/>
      <c r="I27" s="28"/>
      <c r="J27" s="29"/>
      <c r="K27" s="29"/>
      <c r="L27" s="29"/>
      <c r="M27" s="29"/>
      <c r="N27" s="29"/>
      <c r="O27" s="29"/>
      <c r="P27" s="29"/>
      <c r="Q27" s="29"/>
      <c r="R27" s="29"/>
      <c r="S27" s="29"/>
      <c r="T27" s="29"/>
      <c r="U27" s="29"/>
      <c r="V27" s="111"/>
      <c r="W27" s="105"/>
      <c r="X27" s="105"/>
      <c r="Y27" s="105"/>
      <c r="Z27" s="105"/>
      <c r="AA27" s="105"/>
      <c r="AB27" s="105"/>
      <c r="AC27" s="105"/>
      <c r="AD27" s="105"/>
      <c r="AE27" s="105"/>
      <c r="AF27" s="105"/>
      <c r="AG27" s="105"/>
      <c r="AH27" s="105"/>
      <c r="AI27" s="106"/>
      <c r="IA27" s="85"/>
    </row>
    <row r="28" spans="1:235" s="62" customFormat="1" ht="15" hidden="1" customHeight="1">
      <c r="A28" s="24"/>
      <c r="B28" s="24"/>
      <c r="C28" s="129"/>
      <c r="D28" s="26"/>
      <c r="E28" s="25"/>
      <c r="F28" s="26"/>
      <c r="G28" s="27"/>
      <c r="H28" s="27"/>
      <c r="I28" s="28"/>
      <c r="J28" s="29"/>
      <c r="K28" s="29"/>
      <c r="L28" s="29"/>
      <c r="M28" s="29"/>
      <c r="N28" s="29"/>
      <c r="O28" s="29"/>
      <c r="P28" s="29"/>
      <c r="Q28" s="29"/>
      <c r="R28" s="29"/>
      <c r="S28" s="29"/>
      <c r="T28" s="29"/>
      <c r="U28" s="29"/>
      <c r="V28" s="111"/>
      <c r="W28" s="105"/>
      <c r="X28" s="105"/>
      <c r="Y28" s="105"/>
      <c r="Z28" s="105"/>
      <c r="AA28" s="105"/>
      <c r="AB28" s="105"/>
      <c r="AC28" s="105"/>
      <c r="AD28" s="105"/>
      <c r="AE28" s="105"/>
      <c r="AF28" s="105"/>
      <c r="AG28" s="105"/>
      <c r="AH28" s="105"/>
      <c r="AI28" s="106"/>
      <c r="IA28" s="85"/>
    </row>
    <row r="29" spans="1:235" s="66" customFormat="1" ht="15" hidden="1" customHeight="1">
      <c r="A29" s="24"/>
      <c r="B29" s="24"/>
      <c r="C29" s="129"/>
      <c r="D29" s="26"/>
      <c r="E29" s="25"/>
      <c r="F29" s="26"/>
      <c r="G29" s="27"/>
      <c r="H29" s="27"/>
      <c r="I29" s="28"/>
      <c r="J29" s="29"/>
      <c r="K29" s="29"/>
      <c r="L29" s="29"/>
      <c r="M29" s="29"/>
      <c r="N29" s="29"/>
      <c r="O29" s="29"/>
      <c r="P29" s="29"/>
      <c r="Q29" s="29"/>
      <c r="R29" s="29"/>
      <c r="S29" s="29"/>
      <c r="T29" s="29"/>
      <c r="U29" s="29"/>
      <c r="V29" s="111"/>
      <c r="W29" s="105"/>
      <c r="X29" s="105"/>
      <c r="Y29" s="105"/>
      <c r="Z29" s="105"/>
      <c r="AA29" s="105"/>
      <c r="AB29" s="105"/>
      <c r="AC29" s="105"/>
      <c r="AD29" s="105"/>
      <c r="AE29" s="105"/>
      <c r="AF29" s="105"/>
      <c r="AG29" s="105"/>
      <c r="AH29" s="105"/>
      <c r="AI29" s="106"/>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85"/>
    </row>
    <row r="30" spans="1:235" s="62" customFormat="1" ht="15" hidden="1" customHeight="1">
      <c r="A30" s="24"/>
      <c r="B30" s="24"/>
      <c r="C30" s="129"/>
      <c r="D30" s="26"/>
      <c r="E30" s="25"/>
      <c r="F30" s="26"/>
      <c r="G30" s="27"/>
      <c r="H30" s="27"/>
      <c r="I30" s="28"/>
      <c r="J30" s="135"/>
      <c r="K30" s="135"/>
      <c r="L30" s="135"/>
      <c r="M30" s="135"/>
      <c r="N30" s="135"/>
      <c r="O30" s="135"/>
      <c r="P30" s="135"/>
      <c r="Q30" s="135"/>
      <c r="R30" s="135"/>
      <c r="S30" s="135"/>
      <c r="T30" s="135"/>
      <c r="U30" s="135"/>
      <c r="V30" s="111"/>
      <c r="W30" s="105"/>
      <c r="X30" s="105"/>
      <c r="Y30" s="105"/>
      <c r="Z30" s="105"/>
      <c r="AA30" s="105"/>
      <c r="AB30" s="105"/>
      <c r="AC30" s="105"/>
      <c r="AD30" s="105"/>
      <c r="AE30" s="105"/>
      <c r="AF30" s="105"/>
      <c r="AG30" s="105"/>
      <c r="AH30" s="105"/>
      <c r="AI30" s="106"/>
      <c r="IA30" s="85"/>
    </row>
    <row r="31" spans="1:235" s="62" customFormat="1" ht="15" hidden="1" customHeight="1">
      <c r="A31" s="24"/>
      <c r="B31" s="24"/>
      <c r="C31" s="129"/>
      <c r="D31" s="26"/>
      <c r="E31" s="25"/>
      <c r="F31" s="26"/>
      <c r="G31" s="27"/>
      <c r="H31" s="27"/>
      <c r="I31" s="28"/>
      <c r="J31" s="29"/>
      <c r="K31" s="29"/>
      <c r="L31" s="29"/>
      <c r="M31" s="29"/>
      <c r="N31" s="29"/>
      <c r="O31" s="29"/>
      <c r="P31" s="29"/>
      <c r="Q31" s="29"/>
      <c r="R31" s="29"/>
      <c r="S31" s="29"/>
      <c r="T31" s="29"/>
      <c r="U31" s="29"/>
      <c r="V31" s="111"/>
      <c r="W31" s="105"/>
      <c r="X31" s="105"/>
      <c r="Y31" s="105"/>
      <c r="Z31" s="105"/>
      <c r="AA31" s="105"/>
      <c r="AB31" s="105"/>
      <c r="AC31" s="105"/>
      <c r="AD31" s="105"/>
      <c r="AE31" s="105"/>
      <c r="AF31" s="105"/>
      <c r="AG31" s="105"/>
      <c r="AH31" s="105"/>
      <c r="AI31" s="106"/>
      <c r="IA31" s="85"/>
    </row>
    <row r="32" spans="1:235" s="62" customFormat="1" ht="15" hidden="1" customHeight="1">
      <c r="A32" s="103"/>
      <c r="B32" s="103"/>
      <c r="C32" s="129"/>
      <c r="D32" s="26"/>
      <c r="E32" s="25"/>
      <c r="F32" s="26"/>
      <c r="G32" s="27"/>
      <c r="H32" s="27"/>
      <c r="I32" s="28"/>
      <c r="J32" s="29"/>
      <c r="K32" s="29"/>
      <c r="L32" s="29"/>
      <c r="M32" s="29"/>
      <c r="N32" s="29"/>
      <c r="O32" s="29"/>
      <c r="P32" s="29"/>
      <c r="Q32" s="29"/>
      <c r="R32" s="29"/>
      <c r="S32" s="29"/>
      <c r="T32" s="29"/>
      <c r="U32" s="29"/>
      <c r="V32" s="111"/>
      <c r="W32" s="105"/>
      <c r="X32" s="105"/>
      <c r="Y32" s="105"/>
      <c r="Z32" s="105"/>
      <c r="AA32" s="105"/>
      <c r="AB32" s="105"/>
      <c r="AC32" s="105"/>
      <c r="AD32" s="105"/>
      <c r="AE32" s="105"/>
      <c r="AF32" s="105"/>
      <c r="AG32" s="105"/>
      <c r="AH32" s="105"/>
      <c r="AI32" s="106"/>
      <c r="IA32" s="85"/>
    </row>
    <row r="33" spans="1:235" s="62" customFormat="1" ht="15" hidden="1" customHeight="1">
      <c r="A33" s="136"/>
      <c r="B33" s="136"/>
      <c r="C33" s="24"/>
      <c r="D33" s="26"/>
      <c r="E33" s="25"/>
      <c r="F33" s="26"/>
      <c r="G33" s="130"/>
      <c r="H33" s="130"/>
      <c r="I33" s="131"/>
      <c r="J33" s="29"/>
      <c r="K33" s="29"/>
      <c r="L33" s="29"/>
      <c r="M33" s="29"/>
      <c r="N33" s="29"/>
      <c r="O33" s="29"/>
      <c r="P33" s="29"/>
      <c r="Q33" s="29"/>
      <c r="R33" s="29"/>
      <c r="S33" s="29"/>
      <c r="T33" s="29"/>
      <c r="U33" s="29"/>
      <c r="V33" s="132"/>
      <c r="W33" s="105"/>
      <c r="X33" s="105"/>
      <c r="Y33" s="105"/>
      <c r="Z33" s="105"/>
      <c r="AA33" s="105"/>
      <c r="AB33" s="105"/>
      <c r="AC33" s="105"/>
      <c r="AD33" s="105"/>
      <c r="AE33" s="105"/>
      <c r="AF33" s="105"/>
      <c r="AG33" s="105"/>
      <c r="AH33" s="105"/>
      <c r="AI33" s="137"/>
      <c r="IA33" s="85"/>
    </row>
    <row r="34" spans="1:235" s="62" customFormat="1" ht="15" hidden="1" customHeight="1">
      <c r="A34" s="24"/>
      <c r="B34" s="24"/>
      <c r="C34" s="24"/>
      <c r="D34" s="26"/>
      <c r="E34" s="25"/>
      <c r="F34" s="26"/>
      <c r="G34" s="27"/>
      <c r="H34" s="27"/>
      <c r="I34" s="28"/>
      <c r="J34" s="29"/>
      <c r="K34" s="29"/>
      <c r="L34" s="29"/>
      <c r="M34" s="29"/>
      <c r="N34" s="29"/>
      <c r="O34" s="29"/>
      <c r="P34" s="29"/>
      <c r="Q34" s="29"/>
      <c r="R34" s="29"/>
      <c r="S34" s="29"/>
      <c r="T34" s="29"/>
      <c r="U34" s="29"/>
      <c r="V34" s="111"/>
      <c r="W34" s="105"/>
      <c r="X34" s="105"/>
      <c r="Y34" s="105"/>
      <c r="Z34" s="105"/>
      <c r="AA34" s="105"/>
      <c r="AB34" s="105"/>
      <c r="AC34" s="105"/>
      <c r="AD34" s="105"/>
      <c r="AE34" s="105"/>
      <c r="AF34" s="105"/>
      <c r="AG34" s="105"/>
      <c r="AH34" s="105"/>
      <c r="AI34" s="112"/>
      <c r="IA34" s="85"/>
    </row>
    <row r="35" spans="1:235" s="62" customFormat="1" ht="15" hidden="1" customHeight="1">
      <c r="A35" s="136"/>
      <c r="B35" s="136"/>
      <c r="C35" s="24"/>
      <c r="D35" s="26"/>
      <c r="E35" s="25"/>
      <c r="F35" s="26"/>
      <c r="G35" s="130"/>
      <c r="H35" s="130"/>
      <c r="I35" s="131"/>
      <c r="J35" s="29"/>
      <c r="K35" s="29"/>
      <c r="L35" s="29"/>
      <c r="M35" s="29"/>
      <c r="N35" s="29"/>
      <c r="O35" s="29"/>
      <c r="P35" s="29"/>
      <c r="Q35" s="29"/>
      <c r="R35" s="29"/>
      <c r="S35" s="29"/>
      <c r="T35" s="29"/>
      <c r="U35" s="29"/>
      <c r="V35" s="132"/>
      <c r="W35" s="105"/>
      <c r="X35" s="105"/>
      <c r="Y35" s="105"/>
      <c r="Z35" s="105"/>
      <c r="AA35" s="105"/>
      <c r="AB35" s="105"/>
      <c r="AC35" s="105"/>
      <c r="AD35" s="105"/>
      <c r="AE35" s="105"/>
      <c r="AF35" s="105"/>
      <c r="AG35" s="105"/>
      <c r="AH35" s="105"/>
      <c r="AI35" s="112"/>
      <c r="IA35" s="85"/>
    </row>
    <row r="36" spans="1:235" s="66" customFormat="1" ht="15" hidden="1" customHeight="1">
      <c r="A36" s="136"/>
      <c r="B36" s="136"/>
      <c r="C36" s="24"/>
      <c r="D36" s="26"/>
      <c r="E36" s="25"/>
      <c r="F36" s="26"/>
      <c r="G36" s="130"/>
      <c r="H36" s="130"/>
      <c r="I36" s="131"/>
      <c r="J36" s="29"/>
      <c r="K36" s="29"/>
      <c r="L36" s="29"/>
      <c r="M36" s="29"/>
      <c r="N36" s="29"/>
      <c r="O36" s="29"/>
      <c r="P36" s="29"/>
      <c r="Q36" s="29"/>
      <c r="R36" s="29"/>
      <c r="S36" s="29"/>
      <c r="T36" s="29"/>
      <c r="U36" s="29"/>
      <c r="V36" s="132"/>
      <c r="W36" s="138"/>
      <c r="X36" s="138"/>
      <c r="Y36" s="138"/>
      <c r="Z36" s="138"/>
      <c r="AA36" s="138"/>
      <c r="AB36" s="138"/>
      <c r="AC36" s="138"/>
      <c r="AD36" s="138"/>
      <c r="AE36" s="138"/>
      <c r="AF36" s="138"/>
      <c r="AG36" s="138"/>
      <c r="AH36" s="138"/>
      <c r="AI36" s="139"/>
      <c r="IA36" s="67"/>
    </row>
    <row r="37" spans="1:235" s="62" customFormat="1" ht="15" hidden="1" customHeight="1">
      <c r="A37" s="103"/>
      <c r="B37" s="103"/>
      <c r="C37" s="104"/>
      <c r="D37" s="26"/>
      <c r="E37" s="25"/>
      <c r="F37" s="26"/>
      <c r="G37" s="27"/>
      <c r="H37" s="27"/>
      <c r="I37" s="28"/>
      <c r="J37" s="29"/>
      <c r="K37" s="29"/>
      <c r="L37" s="29"/>
      <c r="M37" s="29"/>
      <c r="N37" s="29"/>
      <c r="O37" s="29"/>
      <c r="P37" s="29"/>
      <c r="Q37" s="29"/>
      <c r="R37" s="29"/>
      <c r="S37" s="29"/>
      <c r="T37" s="29"/>
      <c r="U37" s="29"/>
      <c r="V37" s="111"/>
      <c r="W37" s="105"/>
      <c r="X37" s="105"/>
      <c r="Y37" s="105"/>
      <c r="Z37" s="105"/>
      <c r="AA37" s="105"/>
      <c r="AB37" s="105"/>
      <c r="AC37" s="105"/>
      <c r="AD37" s="105"/>
      <c r="AE37" s="105"/>
      <c r="AF37" s="105"/>
      <c r="AG37" s="105"/>
      <c r="AH37" s="105"/>
      <c r="AI37" s="106"/>
      <c r="IA37" s="85"/>
    </row>
    <row r="38" spans="1:235" s="62" customFormat="1" ht="15" hidden="1" customHeight="1">
      <c r="A38" s="103"/>
      <c r="B38" s="103"/>
      <c r="C38" s="104"/>
      <c r="D38" s="69"/>
      <c r="E38" s="25"/>
      <c r="F38" s="26"/>
      <c r="G38" s="27"/>
      <c r="H38" s="27"/>
      <c r="I38" s="28"/>
      <c r="J38" s="29"/>
      <c r="K38" s="29"/>
      <c r="L38" s="29"/>
      <c r="M38" s="29"/>
      <c r="N38" s="29"/>
      <c r="O38" s="29"/>
      <c r="P38" s="29"/>
      <c r="Q38" s="29"/>
      <c r="R38" s="29"/>
      <c r="S38" s="29"/>
      <c r="T38" s="29"/>
      <c r="U38" s="29"/>
      <c r="V38" s="111"/>
      <c r="W38" s="105"/>
      <c r="X38" s="105"/>
      <c r="Y38" s="105"/>
      <c r="Z38" s="105"/>
      <c r="AA38" s="105"/>
      <c r="AB38" s="105"/>
      <c r="AC38" s="105"/>
      <c r="AD38" s="105"/>
      <c r="AE38" s="105"/>
      <c r="AF38" s="105"/>
      <c r="AG38" s="105"/>
      <c r="AH38" s="105"/>
      <c r="AI38" s="106"/>
      <c r="IA38" s="85"/>
    </row>
    <row r="39" spans="1:235">
      <c r="A39" s="380" t="s">
        <v>69</v>
      </c>
      <c r="B39" s="380"/>
      <c r="C39" s="380"/>
      <c r="D39" s="380"/>
      <c r="E39" s="380"/>
      <c r="F39" s="380"/>
      <c r="G39" s="380"/>
      <c r="H39" s="380"/>
      <c r="I39" s="380"/>
      <c r="J39" s="140">
        <f>SUM(J12:J38)</f>
        <v>1185851784.3899999</v>
      </c>
      <c r="K39" s="140"/>
      <c r="L39" s="140"/>
      <c r="M39" s="140"/>
      <c r="N39" s="140"/>
      <c r="O39" s="140"/>
      <c r="P39" s="140"/>
      <c r="Q39" s="140"/>
      <c r="R39" s="140"/>
      <c r="S39" s="140"/>
      <c r="T39" s="140"/>
      <c r="U39" s="140"/>
      <c r="V39" s="141"/>
      <c r="W39" s="142"/>
      <c r="X39" s="142"/>
      <c r="Y39" s="142"/>
      <c r="Z39" s="142"/>
      <c r="AA39" s="142"/>
      <c r="AB39" s="142"/>
      <c r="AC39" s="142"/>
      <c r="AD39" s="142"/>
      <c r="AE39" s="142"/>
      <c r="AF39" s="142"/>
      <c r="AG39" s="142"/>
      <c r="AH39" s="142"/>
      <c r="AI39" s="109"/>
      <c r="IA39" s="78" t="s">
        <v>70</v>
      </c>
    </row>
    <row r="40" spans="1:235">
      <c r="G40" s="49"/>
      <c r="IA40" s="78" t="s">
        <v>71</v>
      </c>
    </row>
    <row r="41" spans="1:235">
      <c r="A41" s="50"/>
      <c r="B41" s="50"/>
      <c r="V41" s="31"/>
      <c r="IA41" s="78" t="s">
        <v>72</v>
      </c>
    </row>
    <row r="42" spans="1:235" ht="36.75" customHeight="1">
      <c r="A42" s="51" t="s">
        <v>73</v>
      </c>
      <c r="B42" s="51"/>
      <c r="IA42" s="78" t="s">
        <v>74</v>
      </c>
    </row>
    <row r="43" spans="1:235" ht="30">
      <c r="A43" s="52" t="s">
        <v>75</v>
      </c>
      <c r="B43" s="71"/>
      <c r="IA43" s="78" t="s">
        <v>76</v>
      </c>
    </row>
    <row r="44" spans="1:235">
      <c r="A44" s="51" t="s">
        <v>77</v>
      </c>
      <c r="B44" s="51"/>
      <c r="IA44" s="78" t="s">
        <v>78</v>
      </c>
    </row>
    <row r="45" spans="1:235">
      <c r="IA45" s="78" t="s">
        <v>79</v>
      </c>
    </row>
    <row r="46" spans="1:235">
      <c r="IA46" s="78" t="s">
        <v>80</v>
      </c>
    </row>
    <row r="47" spans="1:235">
      <c r="IA47" s="78" t="s">
        <v>81</v>
      </c>
    </row>
    <row r="48" spans="1:235">
      <c r="IA48" s="78" t="s">
        <v>82</v>
      </c>
    </row>
    <row r="49" spans="235:235">
      <c r="IA49" s="78" t="s">
        <v>83</v>
      </c>
    </row>
    <row r="50" spans="235:235">
      <c r="IA50" s="78" t="s">
        <v>84</v>
      </c>
    </row>
    <row r="51" spans="235:235">
      <c r="IA51" s="78" t="s">
        <v>85</v>
      </c>
    </row>
    <row r="52" spans="235:235">
      <c r="IA52" s="78" t="s">
        <v>86</v>
      </c>
    </row>
    <row r="53" spans="235:235">
      <c r="IA53" s="78" t="s">
        <v>87</v>
      </c>
    </row>
    <row r="54" spans="235:235">
      <c r="IA54" s="78" t="s">
        <v>88</v>
      </c>
    </row>
    <row r="55" spans="235:235">
      <c r="IA55" s="78" t="s">
        <v>89</v>
      </c>
    </row>
    <row r="56" spans="235:235">
      <c r="IA56" s="78" t="s">
        <v>90</v>
      </c>
    </row>
    <row r="57" spans="235:235">
      <c r="IA57" s="78" t="s">
        <v>91</v>
      </c>
    </row>
    <row r="58" spans="235:235">
      <c r="IA58" s="78" t="s">
        <v>92</v>
      </c>
    </row>
    <row r="59" spans="235:235">
      <c r="IA59" s="78" t="s">
        <v>93</v>
      </c>
    </row>
    <row r="60" spans="235:235">
      <c r="IA60" s="78" t="s">
        <v>94</v>
      </c>
    </row>
    <row r="61" spans="235:235">
      <c r="IA61" s="78" t="s">
        <v>95</v>
      </c>
    </row>
    <row r="62" spans="235:235">
      <c r="IA62" s="78" t="s">
        <v>96</v>
      </c>
    </row>
    <row r="63" spans="235:235">
      <c r="IA63" s="78" t="s">
        <v>97</v>
      </c>
    </row>
    <row r="64" spans="235:235">
      <c r="IA64" s="78" t="s">
        <v>98</v>
      </c>
    </row>
    <row r="65" spans="235:235">
      <c r="IA65" s="78" t="s">
        <v>99</v>
      </c>
    </row>
    <row r="66" spans="235:235">
      <c r="IA66" s="78" t="s">
        <v>100</v>
      </c>
    </row>
    <row r="67" spans="235:235">
      <c r="IA67" s="78" t="s">
        <v>101</v>
      </c>
    </row>
    <row r="68" spans="235:235">
      <c r="IA68" s="78" t="s">
        <v>102</v>
      </c>
    </row>
    <row r="69" spans="235:235">
      <c r="IA69" s="78" t="s">
        <v>103</v>
      </c>
    </row>
    <row r="70" spans="235:235">
      <c r="IA70" s="78" t="s">
        <v>104</v>
      </c>
    </row>
    <row r="71" spans="235:235">
      <c r="IA71" s="78" t="s">
        <v>105</v>
      </c>
    </row>
    <row r="72" spans="235:235">
      <c r="IA72" s="78" t="s">
        <v>106</v>
      </c>
    </row>
    <row r="73" spans="235:235">
      <c r="IA73" s="78" t="s">
        <v>107</v>
      </c>
    </row>
    <row r="74" spans="235:235">
      <c r="IA74" s="78" t="s">
        <v>108</v>
      </c>
    </row>
    <row r="75" spans="235:235">
      <c r="IA75" s="78" t="s">
        <v>109</v>
      </c>
    </row>
    <row r="76" spans="235:235">
      <c r="IA76" s="78" t="s">
        <v>110</v>
      </c>
    </row>
    <row r="77" spans="235:235">
      <c r="IA77" s="78" t="s">
        <v>111</v>
      </c>
    </row>
    <row r="78" spans="235:235">
      <c r="IA78" s="78" t="s">
        <v>112</v>
      </c>
    </row>
    <row r="79" spans="235:235">
      <c r="IA79" s="78" t="s">
        <v>113</v>
      </c>
    </row>
    <row r="80" spans="235:235">
      <c r="IA80" s="78" t="s">
        <v>114</v>
      </c>
    </row>
    <row r="81" spans="235:235">
      <c r="IA81" s="78" t="s">
        <v>115</v>
      </c>
    </row>
    <row r="82" spans="235:235">
      <c r="IA82" s="78" t="s">
        <v>116</v>
      </c>
    </row>
    <row r="83" spans="235:235">
      <c r="IA83" s="78" t="s">
        <v>117</v>
      </c>
    </row>
    <row r="84" spans="235:235">
      <c r="IA84" s="78" t="s">
        <v>118</v>
      </c>
    </row>
    <row r="85" spans="235:235">
      <c r="IA85" s="78" t="s">
        <v>119</v>
      </c>
    </row>
    <row r="86" spans="235:235">
      <c r="IA86" s="78" t="s">
        <v>120</v>
      </c>
    </row>
    <row r="87" spans="235:235">
      <c r="IA87" s="78" t="s">
        <v>121</v>
      </c>
    </row>
    <row r="88" spans="235:235">
      <c r="IA88" s="78" t="s">
        <v>122</v>
      </c>
    </row>
    <row r="89" spans="235:235">
      <c r="IA89" s="78" t="s">
        <v>123</v>
      </c>
    </row>
    <row r="90" spans="235:235">
      <c r="IA90" s="78" t="s">
        <v>124</v>
      </c>
    </row>
    <row r="91" spans="235:235">
      <c r="IA91" s="78" t="s">
        <v>125</v>
      </c>
    </row>
    <row r="92" spans="235:235">
      <c r="IA92" s="78" t="s">
        <v>126</v>
      </c>
    </row>
    <row r="93" spans="235:235">
      <c r="IA93" s="78" t="s">
        <v>127</v>
      </c>
    </row>
    <row r="94" spans="235:235">
      <c r="IA94" s="78" t="s">
        <v>128</v>
      </c>
    </row>
    <row r="95" spans="235:235">
      <c r="IA95" s="78" t="s">
        <v>129</v>
      </c>
    </row>
    <row r="96" spans="235:235">
      <c r="IA96" s="78" t="s">
        <v>130</v>
      </c>
    </row>
    <row r="97" spans="235:235">
      <c r="IA97" s="78" t="s">
        <v>131</v>
      </c>
    </row>
    <row r="98" spans="235:235">
      <c r="IA98" s="78" t="s">
        <v>132</v>
      </c>
    </row>
    <row r="99" spans="235:235">
      <c r="IA99" s="78" t="s">
        <v>133</v>
      </c>
    </row>
    <row r="100" spans="235:235">
      <c r="IA100" s="78" t="s">
        <v>134</v>
      </c>
    </row>
    <row r="101" spans="235:235">
      <c r="IA101" s="78" t="s">
        <v>135</v>
      </c>
    </row>
    <row r="102" spans="235:235">
      <c r="IA102" s="78" t="s">
        <v>136</v>
      </c>
    </row>
    <row r="103" spans="235:235">
      <c r="IA103" s="78" t="s">
        <v>137</v>
      </c>
    </row>
    <row r="104" spans="235:235">
      <c r="IA104" s="78" t="s">
        <v>138</v>
      </c>
    </row>
    <row r="105" spans="235:235">
      <c r="IA105" s="78" t="s">
        <v>139</v>
      </c>
    </row>
    <row r="106" spans="235:235">
      <c r="IA106" s="78" t="s">
        <v>140</v>
      </c>
    </row>
    <row r="107" spans="235:235">
      <c r="IA107" s="78" t="s">
        <v>141</v>
      </c>
    </row>
    <row r="108" spans="235:235">
      <c r="IA108" s="78" t="s">
        <v>142</v>
      </c>
    </row>
    <row r="109" spans="235:235">
      <c r="IA109" s="78" t="s">
        <v>143</v>
      </c>
    </row>
    <row r="110" spans="235:235">
      <c r="IA110" s="78" t="s">
        <v>144</v>
      </c>
    </row>
    <row r="111" spans="235:235">
      <c r="IA111" s="78" t="s">
        <v>145</v>
      </c>
    </row>
    <row r="112" spans="235:235">
      <c r="IA112" s="78" t="s">
        <v>146</v>
      </c>
    </row>
    <row r="113" spans="235:235">
      <c r="IA113" s="78" t="s">
        <v>147</v>
      </c>
    </row>
    <row r="114" spans="235:235">
      <c r="IA114" s="78" t="s">
        <v>148</v>
      </c>
    </row>
    <row r="115" spans="235:235">
      <c r="IA115" s="78" t="s">
        <v>149</v>
      </c>
    </row>
    <row r="116" spans="235:235">
      <c r="IA116" s="78" t="s">
        <v>150</v>
      </c>
    </row>
    <row r="117" spans="235:235">
      <c r="IA117" s="78" t="s">
        <v>151</v>
      </c>
    </row>
    <row r="118" spans="235:235">
      <c r="IA118" s="78" t="s">
        <v>152</v>
      </c>
    </row>
    <row r="119" spans="235:235">
      <c r="IA119" s="78" t="s">
        <v>153</v>
      </c>
    </row>
    <row r="120" spans="235:235">
      <c r="IA120" s="78" t="s">
        <v>154</v>
      </c>
    </row>
    <row r="121" spans="235:235">
      <c r="IA121" s="78" t="s">
        <v>155</v>
      </c>
    </row>
    <row r="122" spans="235:235">
      <c r="IA122" s="78" t="s">
        <v>156</v>
      </c>
    </row>
    <row r="123" spans="235:235">
      <c r="IA123" s="78" t="s">
        <v>157</v>
      </c>
    </row>
    <row r="124" spans="235:235">
      <c r="IA124" s="78" t="s">
        <v>158</v>
      </c>
    </row>
    <row r="125" spans="235:235">
      <c r="IA125" s="78" t="s">
        <v>159</v>
      </c>
    </row>
    <row r="126" spans="235:235">
      <c r="IA126" s="78" t="s">
        <v>160</v>
      </c>
    </row>
    <row r="127" spans="235:235">
      <c r="IA127" s="78" t="s">
        <v>161</v>
      </c>
    </row>
    <row r="128" spans="235:235">
      <c r="IA128" s="78" t="s">
        <v>162</v>
      </c>
    </row>
    <row r="129" spans="235:235">
      <c r="IA129" s="78" t="s">
        <v>163</v>
      </c>
    </row>
    <row r="130" spans="235:235">
      <c r="IA130" s="78" t="s">
        <v>164</v>
      </c>
    </row>
    <row r="131" spans="235:235">
      <c r="IA131" s="78" t="s">
        <v>165</v>
      </c>
    </row>
    <row r="132" spans="235:235">
      <c r="IA132" s="78" t="s">
        <v>166</v>
      </c>
    </row>
    <row r="133" spans="235:235">
      <c r="IA133" s="76"/>
    </row>
    <row r="134" spans="235:235">
      <c r="IA134" s="76"/>
    </row>
    <row r="135" spans="235:235">
      <c r="IA135" s="76"/>
    </row>
    <row r="136" spans="235:235">
      <c r="IA136" s="76"/>
    </row>
    <row r="137" spans="235:235">
      <c r="IA137" s="76"/>
    </row>
    <row r="138" spans="235:235">
      <c r="IA138" s="76"/>
    </row>
    <row r="139" spans="235:235">
      <c r="IA139" s="76"/>
    </row>
    <row r="140" spans="235:235">
      <c r="IA140" s="76"/>
    </row>
    <row r="141" spans="235:235">
      <c r="IA141" s="76"/>
    </row>
    <row r="142" spans="235:235">
      <c r="IA142" s="76"/>
    </row>
    <row r="143" spans="235:235">
      <c r="IA143" s="76"/>
    </row>
    <row r="144" spans="235:235">
      <c r="IA144" s="76"/>
    </row>
    <row r="145" spans="235:235">
      <c r="IA145" s="76"/>
    </row>
    <row r="146" spans="235:235">
      <c r="IA146" s="76"/>
    </row>
    <row r="147" spans="235:235">
      <c r="IA147" s="76"/>
    </row>
    <row r="148" spans="235:235">
      <c r="IA148" s="76"/>
    </row>
    <row r="149" spans="235:235">
      <c r="IA149" s="76"/>
    </row>
    <row r="150" spans="235:235">
      <c r="IA150" s="76"/>
    </row>
    <row r="151" spans="235:235">
      <c r="IA151" s="76"/>
    </row>
    <row r="152" spans="235:235">
      <c r="IA152" s="76"/>
    </row>
    <row r="153" spans="235:235">
      <c r="IA153" s="76"/>
    </row>
    <row r="154" spans="235:235">
      <c r="IA154" s="76"/>
    </row>
    <row r="155" spans="235:235">
      <c r="IA155" s="76"/>
    </row>
  </sheetData>
  <mergeCells count="27">
    <mergeCell ref="U10:U11"/>
    <mergeCell ref="O10:O11"/>
    <mergeCell ref="P10:P11"/>
    <mergeCell ref="Q10:Q11"/>
    <mergeCell ref="R10:R11"/>
    <mergeCell ref="S10:S11"/>
    <mergeCell ref="K10:K11"/>
    <mergeCell ref="L10:L11"/>
    <mergeCell ref="M10:M11"/>
    <mergeCell ref="N10:N11"/>
    <mergeCell ref="T10:T11"/>
    <mergeCell ref="A39:I39"/>
    <mergeCell ref="A1:A3"/>
    <mergeCell ref="A8:AI8"/>
    <mergeCell ref="A10:A11"/>
    <mergeCell ref="C10:C11"/>
    <mergeCell ref="D10:D11"/>
    <mergeCell ref="E10:E11"/>
    <mergeCell ref="F10:F11"/>
    <mergeCell ref="G10:G11"/>
    <mergeCell ref="H10:H11"/>
    <mergeCell ref="I10:I11"/>
    <mergeCell ref="J10:J11"/>
    <mergeCell ref="V10:V11"/>
    <mergeCell ref="W10:AH10"/>
    <mergeCell ref="AI10:AI11"/>
    <mergeCell ref="B10:B11"/>
  </mergeCells>
  <dataValidations count="1">
    <dataValidation type="list" allowBlank="1" showInputMessage="1" showErrorMessage="1" sqref="I20:I38 JO20:JO38 TK20:TK38 ADG20:ADG38 ANC20:ANC38 AWY20:AWY38 BGU20:BGU38 BQQ20:BQQ38 CAM20:CAM38 CKI20:CKI38 CUE20:CUE38 DEA20:DEA38 DNW20:DNW38 DXS20:DXS38 EHO20:EHO38 ERK20:ERK38 FBG20:FBG38 FLC20:FLC38 FUY20:FUY38 GEU20:GEU38 GOQ20:GOQ38 GYM20:GYM38 HII20:HII38 HSE20:HSE38 ICA20:ICA38 ILW20:ILW38 IVS20:IVS38 JFO20:JFO38 JPK20:JPK38 JZG20:JZG38 KJC20:KJC38 KSY20:KSY38 LCU20:LCU38 LMQ20:LMQ38 LWM20:LWM38 MGI20:MGI38 MQE20:MQE38 NAA20:NAA38 NJW20:NJW38 NTS20:NTS38 ODO20:ODO38 ONK20:ONK38 OXG20:OXG38 PHC20:PHC38 PQY20:PQY38 QAU20:QAU38 QKQ20:QKQ38 QUM20:QUM38 REI20:REI38 ROE20:ROE38 RYA20:RYA38 SHW20:SHW38 SRS20:SRS38 TBO20:TBO38 TLK20:TLK38 TVG20:TVG38 UFC20:UFC38 UOY20:UOY38 UYU20:UYU38 VIQ20:VIQ38 VSM20:VSM38 WCI20:WCI38 WME20:WME38 WWA20:WWA38 I65556:I65574 JO65556:JO65574 TK65556:TK65574 ADG65556:ADG65574 ANC65556:ANC65574 AWY65556:AWY65574 BGU65556:BGU65574 BQQ65556:BQQ65574 CAM65556:CAM65574 CKI65556:CKI65574 CUE65556:CUE65574 DEA65556:DEA65574 DNW65556:DNW65574 DXS65556:DXS65574 EHO65556:EHO65574 ERK65556:ERK65574 FBG65556:FBG65574 FLC65556:FLC65574 FUY65556:FUY65574 GEU65556:GEU65574 GOQ65556:GOQ65574 GYM65556:GYM65574 HII65556:HII65574 HSE65556:HSE65574 ICA65556:ICA65574 ILW65556:ILW65574 IVS65556:IVS65574 JFO65556:JFO65574 JPK65556:JPK65574 JZG65556:JZG65574 KJC65556:KJC65574 KSY65556:KSY65574 LCU65556:LCU65574 LMQ65556:LMQ65574 LWM65556:LWM65574 MGI65556:MGI65574 MQE65556:MQE65574 NAA65556:NAA65574 NJW65556:NJW65574 NTS65556:NTS65574 ODO65556:ODO65574 ONK65556:ONK65574 OXG65556:OXG65574 PHC65556:PHC65574 PQY65556:PQY65574 QAU65556:QAU65574 QKQ65556:QKQ65574 QUM65556:QUM65574 REI65556:REI65574 ROE65556:ROE65574 RYA65556:RYA65574 SHW65556:SHW65574 SRS65556:SRS65574 TBO65556:TBO65574 TLK65556:TLK65574 TVG65556:TVG65574 UFC65556:UFC65574 UOY65556:UOY65574 UYU65556:UYU65574 VIQ65556:VIQ65574 VSM65556:VSM65574 WCI65556:WCI65574 WME65556:WME65574 WWA65556:WWA65574 I131092:I131110 JO131092:JO131110 TK131092:TK131110 ADG131092:ADG131110 ANC131092:ANC131110 AWY131092:AWY131110 BGU131092:BGU131110 BQQ131092:BQQ131110 CAM131092:CAM131110 CKI131092:CKI131110 CUE131092:CUE131110 DEA131092:DEA131110 DNW131092:DNW131110 DXS131092:DXS131110 EHO131092:EHO131110 ERK131092:ERK131110 FBG131092:FBG131110 FLC131092:FLC131110 FUY131092:FUY131110 GEU131092:GEU131110 GOQ131092:GOQ131110 GYM131092:GYM131110 HII131092:HII131110 HSE131092:HSE131110 ICA131092:ICA131110 ILW131092:ILW131110 IVS131092:IVS131110 JFO131092:JFO131110 JPK131092:JPK131110 JZG131092:JZG131110 KJC131092:KJC131110 KSY131092:KSY131110 LCU131092:LCU131110 LMQ131092:LMQ131110 LWM131092:LWM131110 MGI131092:MGI131110 MQE131092:MQE131110 NAA131092:NAA131110 NJW131092:NJW131110 NTS131092:NTS131110 ODO131092:ODO131110 ONK131092:ONK131110 OXG131092:OXG131110 PHC131092:PHC131110 PQY131092:PQY131110 QAU131092:QAU131110 QKQ131092:QKQ131110 QUM131092:QUM131110 REI131092:REI131110 ROE131092:ROE131110 RYA131092:RYA131110 SHW131092:SHW131110 SRS131092:SRS131110 TBO131092:TBO131110 TLK131092:TLK131110 TVG131092:TVG131110 UFC131092:UFC131110 UOY131092:UOY131110 UYU131092:UYU131110 VIQ131092:VIQ131110 VSM131092:VSM131110 WCI131092:WCI131110 WME131092:WME131110 WWA131092:WWA131110 I196628:I196646 JO196628:JO196646 TK196628:TK196646 ADG196628:ADG196646 ANC196628:ANC196646 AWY196628:AWY196646 BGU196628:BGU196646 BQQ196628:BQQ196646 CAM196628:CAM196646 CKI196628:CKI196646 CUE196628:CUE196646 DEA196628:DEA196646 DNW196628:DNW196646 DXS196628:DXS196646 EHO196628:EHO196646 ERK196628:ERK196646 FBG196628:FBG196646 FLC196628:FLC196646 FUY196628:FUY196646 GEU196628:GEU196646 GOQ196628:GOQ196646 GYM196628:GYM196646 HII196628:HII196646 HSE196628:HSE196646 ICA196628:ICA196646 ILW196628:ILW196646 IVS196628:IVS196646 JFO196628:JFO196646 JPK196628:JPK196646 JZG196628:JZG196646 KJC196628:KJC196646 KSY196628:KSY196646 LCU196628:LCU196646 LMQ196628:LMQ196646 LWM196628:LWM196646 MGI196628:MGI196646 MQE196628:MQE196646 NAA196628:NAA196646 NJW196628:NJW196646 NTS196628:NTS196646 ODO196628:ODO196646 ONK196628:ONK196646 OXG196628:OXG196646 PHC196628:PHC196646 PQY196628:PQY196646 QAU196628:QAU196646 QKQ196628:QKQ196646 QUM196628:QUM196646 REI196628:REI196646 ROE196628:ROE196646 RYA196628:RYA196646 SHW196628:SHW196646 SRS196628:SRS196646 TBO196628:TBO196646 TLK196628:TLK196646 TVG196628:TVG196646 UFC196628:UFC196646 UOY196628:UOY196646 UYU196628:UYU196646 VIQ196628:VIQ196646 VSM196628:VSM196646 WCI196628:WCI196646 WME196628:WME196646 WWA196628:WWA196646 I262164:I262182 JO262164:JO262182 TK262164:TK262182 ADG262164:ADG262182 ANC262164:ANC262182 AWY262164:AWY262182 BGU262164:BGU262182 BQQ262164:BQQ262182 CAM262164:CAM262182 CKI262164:CKI262182 CUE262164:CUE262182 DEA262164:DEA262182 DNW262164:DNW262182 DXS262164:DXS262182 EHO262164:EHO262182 ERK262164:ERK262182 FBG262164:FBG262182 FLC262164:FLC262182 FUY262164:FUY262182 GEU262164:GEU262182 GOQ262164:GOQ262182 GYM262164:GYM262182 HII262164:HII262182 HSE262164:HSE262182 ICA262164:ICA262182 ILW262164:ILW262182 IVS262164:IVS262182 JFO262164:JFO262182 JPK262164:JPK262182 JZG262164:JZG262182 KJC262164:KJC262182 KSY262164:KSY262182 LCU262164:LCU262182 LMQ262164:LMQ262182 LWM262164:LWM262182 MGI262164:MGI262182 MQE262164:MQE262182 NAA262164:NAA262182 NJW262164:NJW262182 NTS262164:NTS262182 ODO262164:ODO262182 ONK262164:ONK262182 OXG262164:OXG262182 PHC262164:PHC262182 PQY262164:PQY262182 QAU262164:QAU262182 QKQ262164:QKQ262182 QUM262164:QUM262182 REI262164:REI262182 ROE262164:ROE262182 RYA262164:RYA262182 SHW262164:SHW262182 SRS262164:SRS262182 TBO262164:TBO262182 TLK262164:TLK262182 TVG262164:TVG262182 UFC262164:UFC262182 UOY262164:UOY262182 UYU262164:UYU262182 VIQ262164:VIQ262182 VSM262164:VSM262182 WCI262164:WCI262182 WME262164:WME262182 WWA262164:WWA262182 I327700:I327718 JO327700:JO327718 TK327700:TK327718 ADG327700:ADG327718 ANC327700:ANC327718 AWY327700:AWY327718 BGU327700:BGU327718 BQQ327700:BQQ327718 CAM327700:CAM327718 CKI327700:CKI327718 CUE327700:CUE327718 DEA327700:DEA327718 DNW327700:DNW327718 DXS327700:DXS327718 EHO327700:EHO327718 ERK327700:ERK327718 FBG327700:FBG327718 FLC327700:FLC327718 FUY327700:FUY327718 GEU327700:GEU327718 GOQ327700:GOQ327718 GYM327700:GYM327718 HII327700:HII327718 HSE327700:HSE327718 ICA327700:ICA327718 ILW327700:ILW327718 IVS327700:IVS327718 JFO327700:JFO327718 JPK327700:JPK327718 JZG327700:JZG327718 KJC327700:KJC327718 KSY327700:KSY327718 LCU327700:LCU327718 LMQ327700:LMQ327718 LWM327700:LWM327718 MGI327700:MGI327718 MQE327700:MQE327718 NAA327700:NAA327718 NJW327700:NJW327718 NTS327700:NTS327718 ODO327700:ODO327718 ONK327700:ONK327718 OXG327700:OXG327718 PHC327700:PHC327718 PQY327700:PQY327718 QAU327700:QAU327718 QKQ327700:QKQ327718 QUM327700:QUM327718 REI327700:REI327718 ROE327700:ROE327718 RYA327700:RYA327718 SHW327700:SHW327718 SRS327700:SRS327718 TBO327700:TBO327718 TLK327700:TLK327718 TVG327700:TVG327718 UFC327700:UFC327718 UOY327700:UOY327718 UYU327700:UYU327718 VIQ327700:VIQ327718 VSM327700:VSM327718 WCI327700:WCI327718 WME327700:WME327718 WWA327700:WWA327718 I393236:I393254 JO393236:JO393254 TK393236:TK393254 ADG393236:ADG393254 ANC393236:ANC393254 AWY393236:AWY393254 BGU393236:BGU393254 BQQ393236:BQQ393254 CAM393236:CAM393254 CKI393236:CKI393254 CUE393236:CUE393254 DEA393236:DEA393254 DNW393236:DNW393254 DXS393236:DXS393254 EHO393236:EHO393254 ERK393236:ERK393254 FBG393236:FBG393254 FLC393236:FLC393254 FUY393236:FUY393254 GEU393236:GEU393254 GOQ393236:GOQ393254 GYM393236:GYM393254 HII393236:HII393254 HSE393236:HSE393254 ICA393236:ICA393254 ILW393236:ILW393254 IVS393236:IVS393254 JFO393236:JFO393254 JPK393236:JPK393254 JZG393236:JZG393254 KJC393236:KJC393254 KSY393236:KSY393254 LCU393236:LCU393254 LMQ393236:LMQ393254 LWM393236:LWM393254 MGI393236:MGI393254 MQE393236:MQE393254 NAA393236:NAA393254 NJW393236:NJW393254 NTS393236:NTS393254 ODO393236:ODO393254 ONK393236:ONK393254 OXG393236:OXG393254 PHC393236:PHC393254 PQY393236:PQY393254 QAU393236:QAU393254 QKQ393236:QKQ393254 QUM393236:QUM393254 REI393236:REI393254 ROE393236:ROE393254 RYA393236:RYA393254 SHW393236:SHW393254 SRS393236:SRS393254 TBO393236:TBO393254 TLK393236:TLK393254 TVG393236:TVG393254 UFC393236:UFC393254 UOY393236:UOY393254 UYU393236:UYU393254 VIQ393236:VIQ393254 VSM393236:VSM393254 WCI393236:WCI393254 WME393236:WME393254 WWA393236:WWA393254 I458772:I458790 JO458772:JO458790 TK458772:TK458790 ADG458772:ADG458790 ANC458772:ANC458790 AWY458772:AWY458790 BGU458772:BGU458790 BQQ458772:BQQ458790 CAM458772:CAM458790 CKI458772:CKI458790 CUE458772:CUE458790 DEA458772:DEA458790 DNW458772:DNW458790 DXS458772:DXS458790 EHO458772:EHO458790 ERK458772:ERK458790 FBG458772:FBG458790 FLC458772:FLC458790 FUY458772:FUY458790 GEU458772:GEU458790 GOQ458772:GOQ458790 GYM458772:GYM458790 HII458772:HII458790 HSE458772:HSE458790 ICA458772:ICA458790 ILW458772:ILW458790 IVS458772:IVS458790 JFO458772:JFO458790 JPK458772:JPK458790 JZG458772:JZG458790 KJC458772:KJC458790 KSY458772:KSY458790 LCU458772:LCU458790 LMQ458772:LMQ458790 LWM458772:LWM458790 MGI458772:MGI458790 MQE458772:MQE458790 NAA458772:NAA458790 NJW458772:NJW458790 NTS458772:NTS458790 ODO458772:ODO458790 ONK458772:ONK458790 OXG458772:OXG458790 PHC458772:PHC458790 PQY458772:PQY458790 QAU458772:QAU458790 QKQ458772:QKQ458790 QUM458772:QUM458790 REI458772:REI458790 ROE458772:ROE458790 RYA458772:RYA458790 SHW458772:SHW458790 SRS458772:SRS458790 TBO458772:TBO458790 TLK458772:TLK458790 TVG458772:TVG458790 UFC458772:UFC458790 UOY458772:UOY458790 UYU458772:UYU458790 VIQ458772:VIQ458790 VSM458772:VSM458790 WCI458772:WCI458790 WME458772:WME458790 WWA458772:WWA458790 I524308:I524326 JO524308:JO524326 TK524308:TK524326 ADG524308:ADG524326 ANC524308:ANC524326 AWY524308:AWY524326 BGU524308:BGU524326 BQQ524308:BQQ524326 CAM524308:CAM524326 CKI524308:CKI524326 CUE524308:CUE524326 DEA524308:DEA524326 DNW524308:DNW524326 DXS524308:DXS524326 EHO524308:EHO524326 ERK524308:ERK524326 FBG524308:FBG524326 FLC524308:FLC524326 FUY524308:FUY524326 GEU524308:GEU524326 GOQ524308:GOQ524326 GYM524308:GYM524326 HII524308:HII524326 HSE524308:HSE524326 ICA524308:ICA524326 ILW524308:ILW524326 IVS524308:IVS524326 JFO524308:JFO524326 JPK524308:JPK524326 JZG524308:JZG524326 KJC524308:KJC524326 KSY524308:KSY524326 LCU524308:LCU524326 LMQ524308:LMQ524326 LWM524308:LWM524326 MGI524308:MGI524326 MQE524308:MQE524326 NAA524308:NAA524326 NJW524308:NJW524326 NTS524308:NTS524326 ODO524308:ODO524326 ONK524308:ONK524326 OXG524308:OXG524326 PHC524308:PHC524326 PQY524308:PQY524326 QAU524308:QAU524326 QKQ524308:QKQ524326 QUM524308:QUM524326 REI524308:REI524326 ROE524308:ROE524326 RYA524308:RYA524326 SHW524308:SHW524326 SRS524308:SRS524326 TBO524308:TBO524326 TLK524308:TLK524326 TVG524308:TVG524326 UFC524308:UFC524326 UOY524308:UOY524326 UYU524308:UYU524326 VIQ524308:VIQ524326 VSM524308:VSM524326 WCI524308:WCI524326 WME524308:WME524326 WWA524308:WWA524326 I589844:I589862 JO589844:JO589862 TK589844:TK589862 ADG589844:ADG589862 ANC589844:ANC589862 AWY589844:AWY589862 BGU589844:BGU589862 BQQ589844:BQQ589862 CAM589844:CAM589862 CKI589844:CKI589862 CUE589844:CUE589862 DEA589844:DEA589862 DNW589844:DNW589862 DXS589844:DXS589862 EHO589844:EHO589862 ERK589844:ERK589862 FBG589844:FBG589862 FLC589844:FLC589862 FUY589844:FUY589862 GEU589844:GEU589862 GOQ589844:GOQ589862 GYM589844:GYM589862 HII589844:HII589862 HSE589844:HSE589862 ICA589844:ICA589862 ILW589844:ILW589862 IVS589844:IVS589862 JFO589844:JFO589862 JPK589844:JPK589862 JZG589844:JZG589862 KJC589844:KJC589862 KSY589844:KSY589862 LCU589844:LCU589862 LMQ589844:LMQ589862 LWM589844:LWM589862 MGI589844:MGI589862 MQE589844:MQE589862 NAA589844:NAA589862 NJW589844:NJW589862 NTS589844:NTS589862 ODO589844:ODO589862 ONK589844:ONK589862 OXG589844:OXG589862 PHC589844:PHC589862 PQY589844:PQY589862 QAU589844:QAU589862 QKQ589844:QKQ589862 QUM589844:QUM589862 REI589844:REI589862 ROE589844:ROE589862 RYA589844:RYA589862 SHW589844:SHW589862 SRS589844:SRS589862 TBO589844:TBO589862 TLK589844:TLK589862 TVG589844:TVG589862 UFC589844:UFC589862 UOY589844:UOY589862 UYU589844:UYU589862 VIQ589844:VIQ589862 VSM589844:VSM589862 WCI589844:WCI589862 WME589844:WME589862 WWA589844:WWA589862 I655380:I655398 JO655380:JO655398 TK655380:TK655398 ADG655380:ADG655398 ANC655380:ANC655398 AWY655380:AWY655398 BGU655380:BGU655398 BQQ655380:BQQ655398 CAM655380:CAM655398 CKI655380:CKI655398 CUE655380:CUE655398 DEA655380:DEA655398 DNW655380:DNW655398 DXS655380:DXS655398 EHO655380:EHO655398 ERK655380:ERK655398 FBG655380:FBG655398 FLC655380:FLC655398 FUY655380:FUY655398 GEU655380:GEU655398 GOQ655380:GOQ655398 GYM655380:GYM655398 HII655380:HII655398 HSE655380:HSE655398 ICA655380:ICA655398 ILW655380:ILW655398 IVS655380:IVS655398 JFO655380:JFO655398 JPK655380:JPK655398 JZG655380:JZG655398 KJC655380:KJC655398 KSY655380:KSY655398 LCU655380:LCU655398 LMQ655380:LMQ655398 LWM655380:LWM655398 MGI655380:MGI655398 MQE655380:MQE655398 NAA655380:NAA655398 NJW655380:NJW655398 NTS655380:NTS655398 ODO655380:ODO655398 ONK655380:ONK655398 OXG655380:OXG655398 PHC655380:PHC655398 PQY655380:PQY655398 QAU655380:QAU655398 QKQ655380:QKQ655398 QUM655380:QUM655398 REI655380:REI655398 ROE655380:ROE655398 RYA655380:RYA655398 SHW655380:SHW655398 SRS655380:SRS655398 TBO655380:TBO655398 TLK655380:TLK655398 TVG655380:TVG655398 UFC655380:UFC655398 UOY655380:UOY655398 UYU655380:UYU655398 VIQ655380:VIQ655398 VSM655380:VSM655398 WCI655380:WCI655398 WME655380:WME655398 WWA655380:WWA655398 I720916:I720934 JO720916:JO720934 TK720916:TK720934 ADG720916:ADG720934 ANC720916:ANC720934 AWY720916:AWY720934 BGU720916:BGU720934 BQQ720916:BQQ720934 CAM720916:CAM720934 CKI720916:CKI720934 CUE720916:CUE720934 DEA720916:DEA720934 DNW720916:DNW720934 DXS720916:DXS720934 EHO720916:EHO720934 ERK720916:ERK720934 FBG720916:FBG720934 FLC720916:FLC720934 FUY720916:FUY720934 GEU720916:GEU720934 GOQ720916:GOQ720934 GYM720916:GYM720934 HII720916:HII720934 HSE720916:HSE720934 ICA720916:ICA720934 ILW720916:ILW720934 IVS720916:IVS720934 JFO720916:JFO720934 JPK720916:JPK720934 JZG720916:JZG720934 KJC720916:KJC720934 KSY720916:KSY720934 LCU720916:LCU720934 LMQ720916:LMQ720934 LWM720916:LWM720934 MGI720916:MGI720934 MQE720916:MQE720934 NAA720916:NAA720934 NJW720916:NJW720934 NTS720916:NTS720934 ODO720916:ODO720934 ONK720916:ONK720934 OXG720916:OXG720934 PHC720916:PHC720934 PQY720916:PQY720934 QAU720916:QAU720934 QKQ720916:QKQ720934 QUM720916:QUM720934 REI720916:REI720934 ROE720916:ROE720934 RYA720916:RYA720934 SHW720916:SHW720934 SRS720916:SRS720934 TBO720916:TBO720934 TLK720916:TLK720934 TVG720916:TVG720934 UFC720916:UFC720934 UOY720916:UOY720934 UYU720916:UYU720934 VIQ720916:VIQ720934 VSM720916:VSM720934 WCI720916:WCI720934 WME720916:WME720934 WWA720916:WWA720934 I786452:I786470 JO786452:JO786470 TK786452:TK786470 ADG786452:ADG786470 ANC786452:ANC786470 AWY786452:AWY786470 BGU786452:BGU786470 BQQ786452:BQQ786470 CAM786452:CAM786470 CKI786452:CKI786470 CUE786452:CUE786470 DEA786452:DEA786470 DNW786452:DNW786470 DXS786452:DXS786470 EHO786452:EHO786470 ERK786452:ERK786470 FBG786452:FBG786470 FLC786452:FLC786470 FUY786452:FUY786470 GEU786452:GEU786470 GOQ786452:GOQ786470 GYM786452:GYM786470 HII786452:HII786470 HSE786452:HSE786470 ICA786452:ICA786470 ILW786452:ILW786470 IVS786452:IVS786470 JFO786452:JFO786470 JPK786452:JPK786470 JZG786452:JZG786470 KJC786452:KJC786470 KSY786452:KSY786470 LCU786452:LCU786470 LMQ786452:LMQ786470 LWM786452:LWM786470 MGI786452:MGI786470 MQE786452:MQE786470 NAA786452:NAA786470 NJW786452:NJW786470 NTS786452:NTS786470 ODO786452:ODO786470 ONK786452:ONK786470 OXG786452:OXG786470 PHC786452:PHC786470 PQY786452:PQY786470 QAU786452:QAU786470 QKQ786452:QKQ786470 QUM786452:QUM786470 REI786452:REI786470 ROE786452:ROE786470 RYA786452:RYA786470 SHW786452:SHW786470 SRS786452:SRS786470 TBO786452:TBO786470 TLK786452:TLK786470 TVG786452:TVG786470 UFC786452:UFC786470 UOY786452:UOY786470 UYU786452:UYU786470 VIQ786452:VIQ786470 VSM786452:VSM786470 WCI786452:WCI786470 WME786452:WME786470 WWA786452:WWA786470 I851988:I852006 JO851988:JO852006 TK851988:TK852006 ADG851988:ADG852006 ANC851988:ANC852006 AWY851988:AWY852006 BGU851988:BGU852006 BQQ851988:BQQ852006 CAM851988:CAM852006 CKI851988:CKI852006 CUE851988:CUE852006 DEA851988:DEA852006 DNW851988:DNW852006 DXS851988:DXS852006 EHO851988:EHO852006 ERK851988:ERK852006 FBG851988:FBG852006 FLC851988:FLC852006 FUY851988:FUY852006 GEU851988:GEU852006 GOQ851988:GOQ852006 GYM851988:GYM852006 HII851988:HII852006 HSE851988:HSE852006 ICA851988:ICA852006 ILW851988:ILW852006 IVS851988:IVS852006 JFO851988:JFO852006 JPK851988:JPK852006 JZG851988:JZG852006 KJC851988:KJC852006 KSY851988:KSY852006 LCU851988:LCU852006 LMQ851988:LMQ852006 LWM851988:LWM852006 MGI851988:MGI852006 MQE851988:MQE852006 NAA851988:NAA852006 NJW851988:NJW852006 NTS851988:NTS852006 ODO851988:ODO852006 ONK851988:ONK852006 OXG851988:OXG852006 PHC851988:PHC852006 PQY851988:PQY852006 QAU851988:QAU852006 QKQ851988:QKQ852006 QUM851988:QUM852006 REI851988:REI852006 ROE851988:ROE852006 RYA851988:RYA852006 SHW851988:SHW852006 SRS851988:SRS852006 TBO851988:TBO852006 TLK851988:TLK852006 TVG851988:TVG852006 UFC851988:UFC852006 UOY851988:UOY852006 UYU851988:UYU852006 VIQ851988:VIQ852006 VSM851988:VSM852006 WCI851988:WCI852006 WME851988:WME852006 WWA851988:WWA852006 I917524:I917542 JO917524:JO917542 TK917524:TK917542 ADG917524:ADG917542 ANC917524:ANC917542 AWY917524:AWY917542 BGU917524:BGU917542 BQQ917524:BQQ917542 CAM917524:CAM917542 CKI917524:CKI917542 CUE917524:CUE917542 DEA917524:DEA917542 DNW917524:DNW917542 DXS917524:DXS917542 EHO917524:EHO917542 ERK917524:ERK917542 FBG917524:FBG917542 FLC917524:FLC917542 FUY917524:FUY917542 GEU917524:GEU917542 GOQ917524:GOQ917542 GYM917524:GYM917542 HII917524:HII917542 HSE917524:HSE917542 ICA917524:ICA917542 ILW917524:ILW917542 IVS917524:IVS917542 JFO917524:JFO917542 JPK917524:JPK917542 JZG917524:JZG917542 KJC917524:KJC917542 KSY917524:KSY917542 LCU917524:LCU917542 LMQ917524:LMQ917542 LWM917524:LWM917542 MGI917524:MGI917542 MQE917524:MQE917542 NAA917524:NAA917542 NJW917524:NJW917542 NTS917524:NTS917542 ODO917524:ODO917542 ONK917524:ONK917542 OXG917524:OXG917542 PHC917524:PHC917542 PQY917524:PQY917542 QAU917524:QAU917542 QKQ917524:QKQ917542 QUM917524:QUM917542 REI917524:REI917542 ROE917524:ROE917542 RYA917524:RYA917542 SHW917524:SHW917542 SRS917524:SRS917542 TBO917524:TBO917542 TLK917524:TLK917542 TVG917524:TVG917542 UFC917524:UFC917542 UOY917524:UOY917542 UYU917524:UYU917542 VIQ917524:VIQ917542 VSM917524:VSM917542 WCI917524:WCI917542 WME917524:WME917542 WWA917524:WWA917542 I983060:I983078 JO983060:JO983078 TK983060:TK983078 ADG983060:ADG983078 ANC983060:ANC983078 AWY983060:AWY983078 BGU983060:BGU983078 BQQ983060:BQQ983078 CAM983060:CAM983078 CKI983060:CKI983078 CUE983060:CUE983078 DEA983060:DEA983078 DNW983060:DNW983078 DXS983060:DXS983078 EHO983060:EHO983078 ERK983060:ERK983078 FBG983060:FBG983078 FLC983060:FLC983078 FUY983060:FUY983078 GEU983060:GEU983078 GOQ983060:GOQ983078 GYM983060:GYM983078 HII983060:HII983078 HSE983060:HSE983078 ICA983060:ICA983078 ILW983060:ILW983078 IVS983060:IVS983078 JFO983060:JFO983078 JPK983060:JPK983078 JZG983060:JZG983078 KJC983060:KJC983078 KSY983060:KSY983078 LCU983060:LCU983078 LMQ983060:LMQ983078 LWM983060:LWM983078 MGI983060:MGI983078 MQE983060:MQE983078 NAA983060:NAA983078 NJW983060:NJW983078 NTS983060:NTS983078 ODO983060:ODO983078 ONK983060:ONK983078 OXG983060:OXG983078 PHC983060:PHC983078 PQY983060:PQY983078 QAU983060:QAU983078 QKQ983060:QKQ983078 QUM983060:QUM983078 REI983060:REI983078 ROE983060:ROE983078 RYA983060:RYA983078 SHW983060:SHW983078 SRS983060:SRS983078 TBO983060:TBO983078 TLK983060:TLK983078 TVG983060:TVG983078 UFC983060:UFC983078 UOY983060:UOY983078 UYU983060:UYU983078 VIQ983060:VIQ983078 VSM983060:VSM983078 WCI983060:WCI983078 WME983060:WME983078 WWA983060:WWA983078">
      <formula1>"Recursos Propios, Recursos Público- Privados"</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203"/>
  <sheetViews>
    <sheetView topLeftCell="A8" workbookViewId="0">
      <pane ySplit="4" topLeftCell="A12" activePane="bottomLeft" state="frozen"/>
      <selection activeCell="A8" sqref="A8"/>
      <selection pane="bottomLeft" activeCell="W9" sqref="W1:AH1048576"/>
    </sheetView>
  </sheetViews>
  <sheetFormatPr baseColWidth="10" defaultColWidth="55.42578125" defaultRowHeight="15"/>
  <cols>
    <col min="1" max="1" width="45.7109375" style="47" customWidth="1"/>
    <col min="2" max="2" width="51.140625" style="47" hidden="1" customWidth="1"/>
    <col min="3" max="3" width="15.7109375" style="53" customWidth="1"/>
    <col min="4" max="4" width="35.85546875" style="53" customWidth="1"/>
    <col min="5" max="5" width="15.85546875" style="46" customWidth="1"/>
    <col min="6" max="6" width="31.7109375" style="46" customWidth="1"/>
    <col min="7" max="7" width="20.42578125" style="48" hidden="1" customWidth="1"/>
    <col min="8" max="8" width="17" style="48" hidden="1" customWidth="1"/>
    <col min="9" max="9" width="21" style="46" hidden="1" customWidth="1"/>
    <col min="10" max="10" width="24" style="46" customWidth="1"/>
    <col min="11" max="12" width="24" style="46" hidden="1" customWidth="1"/>
    <col min="13" max="13" width="20.140625" style="55" hidden="1" customWidth="1"/>
    <col min="14" max="22" width="19.5703125" style="46" hidden="1" customWidth="1"/>
    <col min="23" max="23" width="4.5703125" style="46" hidden="1" customWidth="1"/>
    <col min="24" max="24" width="3.7109375" style="46" hidden="1" customWidth="1"/>
    <col min="25" max="25" width="5.140625" style="46" hidden="1" customWidth="1"/>
    <col min="26" max="26" width="4.7109375" style="46" hidden="1" customWidth="1"/>
    <col min="27" max="27" width="4" style="46" hidden="1" customWidth="1"/>
    <col min="28" max="28" width="3.5703125" style="46" hidden="1" customWidth="1"/>
    <col min="29" max="29" width="5.140625" style="46" hidden="1" customWidth="1"/>
    <col min="30" max="30" width="3.7109375" style="46" hidden="1" customWidth="1"/>
    <col min="31" max="31" width="4.140625" style="46" hidden="1" customWidth="1"/>
    <col min="32" max="33" width="4" style="46" hidden="1" customWidth="1"/>
    <col min="34"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51.140625" style="46" customWidth="1"/>
    <col min="270" max="270" width="15.7109375" style="46" customWidth="1"/>
    <col min="271" max="271" width="35.85546875" style="46" customWidth="1"/>
    <col min="272" max="272" width="15.85546875" style="46" customWidth="1"/>
    <col min="273" max="273" width="31.7109375" style="46" customWidth="1"/>
    <col min="274" max="274" width="20.42578125" style="46" customWidth="1"/>
    <col min="275" max="276" width="0" style="46" hidden="1" customWidth="1"/>
    <col min="277" max="277" width="20.140625" style="46" customWidth="1"/>
    <col min="278" max="278" width="19.57031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51.140625" style="46" customWidth="1"/>
    <col min="526" max="526" width="15.7109375" style="46" customWidth="1"/>
    <col min="527" max="527" width="35.85546875" style="46" customWidth="1"/>
    <col min="528" max="528" width="15.85546875" style="46" customWidth="1"/>
    <col min="529" max="529" width="31.7109375" style="46" customWidth="1"/>
    <col min="530" max="530" width="20.42578125" style="46" customWidth="1"/>
    <col min="531" max="532" width="0" style="46" hidden="1" customWidth="1"/>
    <col min="533" max="533" width="20.140625" style="46" customWidth="1"/>
    <col min="534" max="534" width="19.57031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51.140625" style="46" customWidth="1"/>
    <col min="782" max="782" width="15.7109375" style="46" customWidth="1"/>
    <col min="783" max="783" width="35.85546875" style="46" customWidth="1"/>
    <col min="784" max="784" width="15.85546875" style="46" customWidth="1"/>
    <col min="785" max="785" width="31.7109375" style="46" customWidth="1"/>
    <col min="786" max="786" width="20.42578125" style="46" customWidth="1"/>
    <col min="787" max="788" width="0" style="46" hidden="1" customWidth="1"/>
    <col min="789" max="789" width="20.140625" style="46" customWidth="1"/>
    <col min="790" max="790" width="19.57031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51.140625" style="46" customWidth="1"/>
    <col min="1038" max="1038" width="15.7109375" style="46" customWidth="1"/>
    <col min="1039" max="1039" width="35.85546875" style="46" customWidth="1"/>
    <col min="1040" max="1040" width="15.85546875" style="46" customWidth="1"/>
    <col min="1041" max="1041" width="31.7109375" style="46" customWidth="1"/>
    <col min="1042" max="1042" width="20.42578125" style="46" customWidth="1"/>
    <col min="1043" max="1044" width="0" style="46" hidden="1" customWidth="1"/>
    <col min="1045" max="1045" width="20.140625" style="46" customWidth="1"/>
    <col min="1046" max="1046" width="19.57031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51.140625" style="46" customWidth="1"/>
    <col min="1294" max="1294" width="15.7109375" style="46" customWidth="1"/>
    <col min="1295" max="1295" width="35.85546875" style="46" customWidth="1"/>
    <col min="1296" max="1296" width="15.85546875" style="46" customWidth="1"/>
    <col min="1297" max="1297" width="31.7109375" style="46" customWidth="1"/>
    <col min="1298" max="1298" width="20.42578125" style="46" customWidth="1"/>
    <col min="1299" max="1300" width="0" style="46" hidden="1" customWidth="1"/>
    <col min="1301" max="1301" width="20.140625" style="46" customWidth="1"/>
    <col min="1302" max="1302" width="19.57031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51.140625" style="46" customWidth="1"/>
    <col min="1550" max="1550" width="15.7109375" style="46" customWidth="1"/>
    <col min="1551" max="1551" width="35.85546875" style="46" customWidth="1"/>
    <col min="1552" max="1552" width="15.85546875" style="46" customWidth="1"/>
    <col min="1553" max="1553" width="31.7109375" style="46" customWidth="1"/>
    <col min="1554" max="1554" width="20.42578125" style="46" customWidth="1"/>
    <col min="1555" max="1556" width="0" style="46" hidden="1" customWidth="1"/>
    <col min="1557" max="1557" width="20.140625" style="46" customWidth="1"/>
    <col min="1558" max="1558" width="19.57031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51.140625" style="46" customWidth="1"/>
    <col min="1806" max="1806" width="15.7109375" style="46" customWidth="1"/>
    <col min="1807" max="1807" width="35.85546875" style="46" customWidth="1"/>
    <col min="1808" max="1808" width="15.85546875" style="46" customWidth="1"/>
    <col min="1809" max="1809" width="31.7109375" style="46" customWidth="1"/>
    <col min="1810" max="1810" width="20.42578125" style="46" customWidth="1"/>
    <col min="1811" max="1812" width="0" style="46" hidden="1" customWidth="1"/>
    <col min="1813" max="1813" width="20.140625" style="46" customWidth="1"/>
    <col min="1814" max="1814" width="19.57031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51.140625" style="46" customWidth="1"/>
    <col min="2062" max="2062" width="15.7109375" style="46" customWidth="1"/>
    <col min="2063" max="2063" width="35.85546875" style="46" customWidth="1"/>
    <col min="2064" max="2064" width="15.85546875" style="46" customWidth="1"/>
    <col min="2065" max="2065" width="31.7109375" style="46" customWidth="1"/>
    <col min="2066" max="2066" width="20.42578125" style="46" customWidth="1"/>
    <col min="2067" max="2068" width="0" style="46" hidden="1" customWidth="1"/>
    <col min="2069" max="2069" width="20.140625" style="46" customWidth="1"/>
    <col min="2070" max="2070" width="19.57031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51.140625" style="46" customWidth="1"/>
    <col min="2318" max="2318" width="15.7109375" style="46" customWidth="1"/>
    <col min="2319" max="2319" width="35.85546875" style="46" customWidth="1"/>
    <col min="2320" max="2320" width="15.85546875" style="46" customWidth="1"/>
    <col min="2321" max="2321" width="31.7109375" style="46" customWidth="1"/>
    <col min="2322" max="2322" width="20.42578125" style="46" customWidth="1"/>
    <col min="2323" max="2324" width="0" style="46" hidden="1" customWidth="1"/>
    <col min="2325" max="2325" width="20.140625" style="46" customWidth="1"/>
    <col min="2326" max="2326" width="19.57031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51.140625" style="46" customWidth="1"/>
    <col min="2574" max="2574" width="15.7109375" style="46" customWidth="1"/>
    <col min="2575" max="2575" width="35.85546875" style="46" customWidth="1"/>
    <col min="2576" max="2576" width="15.85546875" style="46" customWidth="1"/>
    <col min="2577" max="2577" width="31.7109375" style="46" customWidth="1"/>
    <col min="2578" max="2578" width="20.42578125" style="46" customWidth="1"/>
    <col min="2579" max="2580" width="0" style="46" hidden="1" customWidth="1"/>
    <col min="2581" max="2581" width="20.140625" style="46" customWidth="1"/>
    <col min="2582" max="2582" width="19.57031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51.140625" style="46" customWidth="1"/>
    <col min="2830" max="2830" width="15.7109375" style="46" customWidth="1"/>
    <col min="2831" max="2831" width="35.85546875" style="46" customWidth="1"/>
    <col min="2832" max="2832" width="15.85546875" style="46" customWidth="1"/>
    <col min="2833" max="2833" width="31.7109375" style="46" customWidth="1"/>
    <col min="2834" max="2834" width="20.42578125" style="46" customWidth="1"/>
    <col min="2835" max="2836" width="0" style="46" hidden="1" customWidth="1"/>
    <col min="2837" max="2837" width="20.140625" style="46" customWidth="1"/>
    <col min="2838" max="2838" width="19.57031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51.140625" style="46" customWidth="1"/>
    <col min="3086" max="3086" width="15.7109375" style="46" customWidth="1"/>
    <col min="3087" max="3087" width="35.85546875" style="46" customWidth="1"/>
    <col min="3088" max="3088" width="15.85546875" style="46" customWidth="1"/>
    <col min="3089" max="3089" width="31.7109375" style="46" customWidth="1"/>
    <col min="3090" max="3090" width="20.42578125" style="46" customWidth="1"/>
    <col min="3091" max="3092" width="0" style="46" hidden="1" customWidth="1"/>
    <col min="3093" max="3093" width="20.140625" style="46" customWidth="1"/>
    <col min="3094" max="3094" width="19.57031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51.140625" style="46" customWidth="1"/>
    <col min="3342" max="3342" width="15.7109375" style="46" customWidth="1"/>
    <col min="3343" max="3343" width="35.85546875" style="46" customWidth="1"/>
    <col min="3344" max="3344" width="15.85546875" style="46" customWidth="1"/>
    <col min="3345" max="3345" width="31.7109375" style="46" customWidth="1"/>
    <col min="3346" max="3346" width="20.42578125" style="46" customWidth="1"/>
    <col min="3347" max="3348" width="0" style="46" hidden="1" customWidth="1"/>
    <col min="3349" max="3349" width="20.140625" style="46" customWidth="1"/>
    <col min="3350" max="3350" width="19.57031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51.140625" style="46" customWidth="1"/>
    <col min="3598" max="3598" width="15.7109375" style="46" customWidth="1"/>
    <col min="3599" max="3599" width="35.85546875" style="46" customWidth="1"/>
    <col min="3600" max="3600" width="15.85546875" style="46" customWidth="1"/>
    <col min="3601" max="3601" width="31.7109375" style="46" customWidth="1"/>
    <col min="3602" max="3602" width="20.42578125" style="46" customWidth="1"/>
    <col min="3603" max="3604" width="0" style="46" hidden="1" customWidth="1"/>
    <col min="3605" max="3605" width="20.140625" style="46" customWidth="1"/>
    <col min="3606" max="3606" width="19.57031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51.140625" style="46" customWidth="1"/>
    <col min="3854" max="3854" width="15.7109375" style="46" customWidth="1"/>
    <col min="3855" max="3855" width="35.85546875" style="46" customWidth="1"/>
    <col min="3856" max="3856" width="15.85546875" style="46" customWidth="1"/>
    <col min="3857" max="3857" width="31.7109375" style="46" customWidth="1"/>
    <col min="3858" max="3858" width="20.42578125" style="46" customWidth="1"/>
    <col min="3859" max="3860" width="0" style="46" hidden="1" customWidth="1"/>
    <col min="3861" max="3861" width="20.140625" style="46" customWidth="1"/>
    <col min="3862" max="3862" width="19.57031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51.140625" style="46" customWidth="1"/>
    <col min="4110" max="4110" width="15.7109375" style="46" customWidth="1"/>
    <col min="4111" max="4111" width="35.85546875" style="46" customWidth="1"/>
    <col min="4112" max="4112" width="15.85546875" style="46" customWidth="1"/>
    <col min="4113" max="4113" width="31.7109375" style="46" customWidth="1"/>
    <col min="4114" max="4114" width="20.42578125" style="46" customWidth="1"/>
    <col min="4115" max="4116" width="0" style="46" hidden="1" customWidth="1"/>
    <col min="4117" max="4117" width="20.140625" style="46" customWidth="1"/>
    <col min="4118" max="4118" width="19.57031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51.140625" style="46" customWidth="1"/>
    <col min="4366" max="4366" width="15.7109375" style="46" customWidth="1"/>
    <col min="4367" max="4367" width="35.85546875" style="46" customWidth="1"/>
    <col min="4368" max="4368" width="15.85546875" style="46" customWidth="1"/>
    <col min="4369" max="4369" width="31.7109375" style="46" customWidth="1"/>
    <col min="4370" max="4370" width="20.42578125" style="46" customWidth="1"/>
    <col min="4371" max="4372" width="0" style="46" hidden="1" customWidth="1"/>
    <col min="4373" max="4373" width="20.140625" style="46" customWidth="1"/>
    <col min="4374" max="4374" width="19.57031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51.140625" style="46" customWidth="1"/>
    <col min="4622" max="4622" width="15.7109375" style="46" customWidth="1"/>
    <col min="4623" max="4623" width="35.85546875" style="46" customWidth="1"/>
    <col min="4624" max="4624" width="15.85546875" style="46" customWidth="1"/>
    <col min="4625" max="4625" width="31.7109375" style="46" customWidth="1"/>
    <col min="4626" max="4626" width="20.42578125" style="46" customWidth="1"/>
    <col min="4627" max="4628" width="0" style="46" hidden="1" customWidth="1"/>
    <col min="4629" max="4629" width="20.140625" style="46" customWidth="1"/>
    <col min="4630" max="4630" width="19.57031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51.140625" style="46" customWidth="1"/>
    <col min="4878" max="4878" width="15.7109375" style="46" customWidth="1"/>
    <col min="4879" max="4879" width="35.85546875" style="46" customWidth="1"/>
    <col min="4880" max="4880" width="15.85546875" style="46" customWidth="1"/>
    <col min="4881" max="4881" width="31.7109375" style="46" customWidth="1"/>
    <col min="4882" max="4882" width="20.42578125" style="46" customWidth="1"/>
    <col min="4883" max="4884" width="0" style="46" hidden="1" customWidth="1"/>
    <col min="4885" max="4885" width="20.140625" style="46" customWidth="1"/>
    <col min="4886" max="4886" width="19.57031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51.140625" style="46" customWidth="1"/>
    <col min="5134" max="5134" width="15.7109375" style="46" customWidth="1"/>
    <col min="5135" max="5135" width="35.85546875" style="46" customWidth="1"/>
    <col min="5136" max="5136" width="15.85546875" style="46" customWidth="1"/>
    <col min="5137" max="5137" width="31.7109375" style="46" customWidth="1"/>
    <col min="5138" max="5138" width="20.42578125" style="46" customWidth="1"/>
    <col min="5139" max="5140" width="0" style="46" hidden="1" customWidth="1"/>
    <col min="5141" max="5141" width="20.140625" style="46" customWidth="1"/>
    <col min="5142" max="5142" width="19.57031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51.140625" style="46" customWidth="1"/>
    <col min="5390" max="5390" width="15.7109375" style="46" customWidth="1"/>
    <col min="5391" max="5391" width="35.85546875" style="46" customWidth="1"/>
    <col min="5392" max="5392" width="15.85546875" style="46" customWidth="1"/>
    <col min="5393" max="5393" width="31.7109375" style="46" customWidth="1"/>
    <col min="5394" max="5394" width="20.42578125" style="46" customWidth="1"/>
    <col min="5395" max="5396" width="0" style="46" hidden="1" customWidth="1"/>
    <col min="5397" max="5397" width="20.140625" style="46" customWidth="1"/>
    <col min="5398" max="5398" width="19.57031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51.140625" style="46" customWidth="1"/>
    <col min="5646" max="5646" width="15.7109375" style="46" customWidth="1"/>
    <col min="5647" max="5647" width="35.85546875" style="46" customWidth="1"/>
    <col min="5648" max="5648" width="15.85546875" style="46" customWidth="1"/>
    <col min="5649" max="5649" width="31.7109375" style="46" customWidth="1"/>
    <col min="5650" max="5650" width="20.42578125" style="46" customWidth="1"/>
    <col min="5651" max="5652" width="0" style="46" hidden="1" customWidth="1"/>
    <col min="5653" max="5653" width="20.140625" style="46" customWidth="1"/>
    <col min="5654" max="5654" width="19.57031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51.140625" style="46" customWidth="1"/>
    <col min="5902" max="5902" width="15.7109375" style="46" customWidth="1"/>
    <col min="5903" max="5903" width="35.85546875" style="46" customWidth="1"/>
    <col min="5904" max="5904" width="15.85546875" style="46" customWidth="1"/>
    <col min="5905" max="5905" width="31.7109375" style="46" customWidth="1"/>
    <col min="5906" max="5906" width="20.42578125" style="46" customWidth="1"/>
    <col min="5907" max="5908" width="0" style="46" hidden="1" customWidth="1"/>
    <col min="5909" max="5909" width="20.140625" style="46" customWidth="1"/>
    <col min="5910" max="5910" width="19.57031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51.140625" style="46" customWidth="1"/>
    <col min="6158" max="6158" width="15.7109375" style="46" customWidth="1"/>
    <col min="6159" max="6159" width="35.85546875" style="46" customWidth="1"/>
    <col min="6160" max="6160" width="15.85546875" style="46" customWidth="1"/>
    <col min="6161" max="6161" width="31.7109375" style="46" customWidth="1"/>
    <col min="6162" max="6162" width="20.42578125" style="46" customWidth="1"/>
    <col min="6163" max="6164" width="0" style="46" hidden="1" customWidth="1"/>
    <col min="6165" max="6165" width="20.140625" style="46" customWidth="1"/>
    <col min="6166" max="6166" width="19.57031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51.140625" style="46" customWidth="1"/>
    <col min="6414" max="6414" width="15.7109375" style="46" customWidth="1"/>
    <col min="6415" max="6415" width="35.85546875" style="46" customWidth="1"/>
    <col min="6416" max="6416" width="15.85546875" style="46" customWidth="1"/>
    <col min="6417" max="6417" width="31.7109375" style="46" customWidth="1"/>
    <col min="6418" max="6418" width="20.42578125" style="46" customWidth="1"/>
    <col min="6419" max="6420" width="0" style="46" hidden="1" customWidth="1"/>
    <col min="6421" max="6421" width="20.140625" style="46" customWidth="1"/>
    <col min="6422" max="6422" width="19.57031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51.140625" style="46" customWidth="1"/>
    <col min="6670" max="6670" width="15.7109375" style="46" customWidth="1"/>
    <col min="6671" max="6671" width="35.85546875" style="46" customWidth="1"/>
    <col min="6672" max="6672" width="15.85546875" style="46" customWidth="1"/>
    <col min="6673" max="6673" width="31.7109375" style="46" customWidth="1"/>
    <col min="6674" max="6674" width="20.42578125" style="46" customWidth="1"/>
    <col min="6675" max="6676" width="0" style="46" hidden="1" customWidth="1"/>
    <col min="6677" max="6677" width="20.140625" style="46" customWidth="1"/>
    <col min="6678" max="6678" width="19.57031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51.140625" style="46" customWidth="1"/>
    <col min="6926" max="6926" width="15.7109375" style="46" customWidth="1"/>
    <col min="6927" max="6927" width="35.85546875" style="46" customWidth="1"/>
    <col min="6928" max="6928" width="15.85546875" style="46" customWidth="1"/>
    <col min="6929" max="6929" width="31.7109375" style="46" customWidth="1"/>
    <col min="6930" max="6930" width="20.42578125" style="46" customWidth="1"/>
    <col min="6931" max="6932" width="0" style="46" hidden="1" customWidth="1"/>
    <col min="6933" max="6933" width="20.140625" style="46" customWidth="1"/>
    <col min="6934" max="6934" width="19.57031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51.140625" style="46" customWidth="1"/>
    <col min="7182" max="7182" width="15.7109375" style="46" customWidth="1"/>
    <col min="7183" max="7183" width="35.85546875" style="46" customWidth="1"/>
    <col min="7184" max="7184" width="15.85546875" style="46" customWidth="1"/>
    <col min="7185" max="7185" width="31.7109375" style="46" customWidth="1"/>
    <col min="7186" max="7186" width="20.42578125" style="46" customWidth="1"/>
    <col min="7187" max="7188" width="0" style="46" hidden="1" customWidth="1"/>
    <col min="7189" max="7189" width="20.140625" style="46" customWidth="1"/>
    <col min="7190" max="7190" width="19.57031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51.140625" style="46" customWidth="1"/>
    <col min="7438" max="7438" width="15.7109375" style="46" customWidth="1"/>
    <col min="7439" max="7439" width="35.85546875" style="46" customWidth="1"/>
    <col min="7440" max="7440" width="15.85546875" style="46" customWidth="1"/>
    <col min="7441" max="7441" width="31.7109375" style="46" customWidth="1"/>
    <col min="7442" max="7442" width="20.42578125" style="46" customWidth="1"/>
    <col min="7443" max="7444" width="0" style="46" hidden="1" customWidth="1"/>
    <col min="7445" max="7445" width="20.140625" style="46" customWidth="1"/>
    <col min="7446" max="7446" width="19.57031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51.140625" style="46" customWidth="1"/>
    <col min="7694" max="7694" width="15.7109375" style="46" customWidth="1"/>
    <col min="7695" max="7695" width="35.85546875" style="46" customWidth="1"/>
    <col min="7696" max="7696" width="15.85546875" style="46" customWidth="1"/>
    <col min="7697" max="7697" width="31.7109375" style="46" customWidth="1"/>
    <col min="7698" max="7698" width="20.42578125" style="46" customWidth="1"/>
    <col min="7699" max="7700" width="0" style="46" hidden="1" customWidth="1"/>
    <col min="7701" max="7701" width="20.140625" style="46" customWidth="1"/>
    <col min="7702" max="7702" width="19.57031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51.140625" style="46" customWidth="1"/>
    <col min="7950" max="7950" width="15.7109375" style="46" customWidth="1"/>
    <col min="7951" max="7951" width="35.85546875" style="46" customWidth="1"/>
    <col min="7952" max="7952" width="15.85546875" style="46" customWidth="1"/>
    <col min="7953" max="7953" width="31.7109375" style="46" customWidth="1"/>
    <col min="7954" max="7954" width="20.42578125" style="46" customWidth="1"/>
    <col min="7955" max="7956" width="0" style="46" hidden="1" customWidth="1"/>
    <col min="7957" max="7957" width="20.140625" style="46" customWidth="1"/>
    <col min="7958" max="7958" width="19.57031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51.140625" style="46" customWidth="1"/>
    <col min="8206" max="8206" width="15.7109375" style="46" customWidth="1"/>
    <col min="8207" max="8207" width="35.85546875" style="46" customWidth="1"/>
    <col min="8208" max="8208" width="15.85546875" style="46" customWidth="1"/>
    <col min="8209" max="8209" width="31.7109375" style="46" customWidth="1"/>
    <col min="8210" max="8210" width="20.42578125" style="46" customWidth="1"/>
    <col min="8211" max="8212" width="0" style="46" hidden="1" customWidth="1"/>
    <col min="8213" max="8213" width="20.140625" style="46" customWidth="1"/>
    <col min="8214" max="8214" width="19.57031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51.140625" style="46" customWidth="1"/>
    <col min="8462" max="8462" width="15.7109375" style="46" customWidth="1"/>
    <col min="8463" max="8463" width="35.85546875" style="46" customWidth="1"/>
    <col min="8464" max="8464" width="15.85546875" style="46" customWidth="1"/>
    <col min="8465" max="8465" width="31.7109375" style="46" customWidth="1"/>
    <col min="8466" max="8466" width="20.42578125" style="46" customWidth="1"/>
    <col min="8467" max="8468" width="0" style="46" hidden="1" customWidth="1"/>
    <col min="8469" max="8469" width="20.140625" style="46" customWidth="1"/>
    <col min="8470" max="8470" width="19.57031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51.140625" style="46" customWidth="1"/>
    <col min="8718" max="8718" width="15.7109375" style="46" customWidth="1"/>
    <col min="8719" max="8719" width="35.85546875" style="46" customWidth="1"/>
    <col min="8720" max="8720" width="15.85546875" style="46" customWidth="1"/>
    <col min="8721" max="8721" width="31.7109375" style="46" customWidth="1"/>
    <col min="8722" max="8722" width="20.42578125" style="46" customWidth="1"/>
    <col min="8723" max="8724" width="0" style="46" hidden="1" customWidth="1"/>
    <col min="8725" max="8725" width="20.140625" style="46" customWidth="1"/>
    <col min="8726" max="8726" width="19.57031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51.140625" style="46" customWidth="1"/>
    <col min="8974" max="8974" width="15.7109375" style="46" customWidth="1"/>
    <col min="8975" max="8975" width="35.85546875" style="46" customWidth="1"/>
    <col min="8976" max="8976" width="15.85546875" style="46" customWidth="1"/>
    <col min="8977" max="8977" width="31.7109375" style="46" customWidth="1"/>
    <col min="8978" max="8978" width="20.42578125" style="46" customWidth="1"/>
    <col min="8979" max="8980" width="0" style="46" hidden="1" customWidth="1"/>
    <col min="8981" max="8981" width="20.140625" style="46" customWidth="1"/>
    <col min="8982" max="8982" width="19.57031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51.140625" style="46" customWidth="1"/>
    <col min="9230" max="9230" width="15.7109375" style="46" customWidth="1"/>
    <col min="9231" max="9231" width="35.85546875" style="46" customWidth="1"/>
    <col min="9232" max="9232" width="15.85546875" style="46" customWidth="1"/>
    <col min="9233" max="9233" width="31.7109375" style="46" customWidth="1"/>
    <col min="9234" max="9234" width="20.42578125" style="46" customWidth="1"/>
    <col min="9235" max="9236" width="0" style="46" hidden="1" customWidth="1"/>
    <col min="9237" max="9237" width="20.140625" style="46" customWidth="1"/>
    <col min="9238" max="9238" width="19.57031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51.140625" style="46" customWidth="1"/>
    <col min="9486" max="9486" width="15.7109375" style="46" customWidth="1"/>
    <col min="9487" max="9487" width="35.85546875" style="46" customWidth="1"/>
    <col min="9488" max="9488" width="15.85546875" style="46" customWidth="1"/>
    <col min="9489" max="9489" width="31.7109375" style="46" customWidth="1"/>
    <col min="9490" max="9490" width="20.42578125" style="46" customWidth="1"/>
    <col min="9491" max="9492" width="0" style="46" hidden="1" customWidth="1"/>
    <col min="9493" max="9493" width="20.140625" style="46" customWidth="1"/>
    <col min="9494" max="9494" width="19.57031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51.140625" style="46" customWidth="1"/>
    <col min="9742" max="9742" width="15.7109375" style="46" customWidth="1"/>
    <col min="9743" max="9743" width="35.85546875" style="46" customWidth="1"/>
    <col min="9744" max="9744" width="15.85546875" style="46" customWidth="1"/>
    <col min="9745" max="9745" width="31.7109375" style="46" customWidth="1"/>
    <col min="9746" max="9746" width="20.42578125" style="46" customWidth="1"/>
    <col min="9747" max="9748" width="0" style="46" hidden="1" customWidth="1"/>
    <col min="9749" max="9749" width="20.140625" style="46" customWidth="1"/>
    <col min="9750" max="9750" width="19.57031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51.140625" style="46" customWidth="1"/>
    <col min="9998" max="9998" width="15.7109375" style="46" customWidth="1"/>
    <col min="9999" max="9999" width="35.85546875" style="46" customWidth="1"/>
    <col min="10000" max="10000" width="15.85546875" style="46" customWidth="1"/>
    <col min="10001" max="10001" width="31.7109375" style="46" customWidth="1"/>
    <col min="10002" max="10002" width="20.42578125" style="46" customWidth="1"/>
    <col min="10003" max="10004" width="0" style="46" hidden="1" customWidth="1"/>
    <col min="10005" max="10005" width="20.140625" style="46" customWidth="1"/>
    <col min="10006" max="10006" width="19.57031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51.140625" style="46" customWidth="1"/>
    <col min="10254" max="10254" width="15.7109375" style="46" customWidth="1"/>
    <col min="10255" max="10255" width="35.85546875" style="46" customWidth="1"/>
    <col min="10256" max="10256" width="15.85546875" style="46" customWidth="1"/>
    <col min="10257" max="10257" width="31.7109375" style="46" customWidth="1"/>
    <col min="10258" max="10258" width="20.42578125" style="46" customWidth="1"/>
    <col min="10259" max="10260" width="0" style="46" hidden="1" customWidth="1"/>
    <col min="10261" max="10261" width="20.140625" style="46" customWidth="1"/>
    <col min="10262" max="10262" width="19.57031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51.140625" style="46" customWidth="1"/>
    <col min="10510" max="10510" width="15.7109375" style="46" customWidth="1"/>
    <col min="10511" max="10511" width="35.85546875" style="46" customWidth="1"/>
    <col min="10512" max="10512" width="15.85546875" style="46" customWidth="1"/>
    <col min="10513" max="10513" width="31.7109375" style="46" customWidth="1"/>
    <col min="10514" max="10514" width="20.42578125" style="46" customWidth="1"/>
    <col min="10515" max="10516" width="0" style="46" hidden="1" customWidth="1"/>
    <col min="10517" max="10517" width="20.140625" style="46" customWidth="1"/>
    <col min="10518" max="10518" width="19.57031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51.140625" style="46" customWidth="1"/>
    <col min="10766" max="10766" width="15.7109375" style="46" customWidth="1"/>
    <col min="10767" max="10767" width="35.85546875" style="46" customWidth="1"/>
    <col min="10768" max="10768" width="15.85546875" style="46" customWidth="1"/>
    <col min="10769" max="10769" width="31.7109375" style="46" customWidth="1"/>
    <col min="10770" max="10770" width="20.42578125" style="46" customWidth="1"/>
    <col min="10771" max="10772" width="0" style="46" hidden="1" customWidth="1"/>
    <col min="10773" max="10773" width="20.140625" style="46" customWidth="1"/>
    <col min="10774" max="10774" width="19.57031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51.140625" style="46" customWidth="1"/>
    <col min="11022" max="11022" width="15.7109375" style="46" customWidth="1"/>
    <col min="11023" max="11023" width="35.85546875" style="46" customWidth="1"/>
    <col min="11024" max="11024" width="15.85546875" style="46" customWidth="1"/>
    <col min="11025" max="11025" width="31.7109375" style="46" customWidth="1"/>
    <col min="11026" max="11026" width="20.42578125" style="46" customWidth="1"/>
    <col min="11027" max="11028" width="0" style="46" hidden="1" customWidth="1"/>
    <col min="11029" max="11029" width="20.140625" style="46" customWidth="1"/>
    <col min="11030" max="11030" width="19.57031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51.140625" style="46" customWidth="1"/>
    <col min="11278" max="11278" width="15.7109375" style="46" customWidth="1"/>
    <col min="11279" max="11279" width="35.85546875" style="46" customWidth="1"/>
    <col min="11280" max="11280" width="15.85546875" style="46" customWidth="1"/>
    <col min="11281" max="11281" width="31.7109375" style="46" customWidth="1"/>
    <col min="11282" max="11282" width="20.42578125" style="46" customWidth="1"/>
    <col min="11283" max="11284" width="0" style="46" hidden="1" customWidth="1"/>
    <col min="11285" max="11285" width="20.140625" style="46" customWidth="1"/>
    <col min="11286" max="11286" width="19.57031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51.140625" style="46" customWidth="1"/>
    <col min="11534" max="11534" width="15.7109375" style="46" customWidth="1"/>
    <col min="11535" max="11535" width="35.85546875" style="46" customWidth="1"/>
    <col min="11536" max="11536" width="15.85546875" style="46" customWidth="1"/>
    <col min="11537" max="11537" width="31.7109375" style="46" customWidth="1"/>
    <col min="11538" max="11538" width="20.42578125" style="46" customWidth="1"/>
    <col min="11539" max="11540" width="0" style="46" hidden="1" customWidth="1"/>
    <col min="11541" max="11541" width="20.140625" style="46" customWidth="1"/>
    <col min="11542" max="11542" width="19.57031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51.140625" style="46" customWidth="1"/>
    <col min="11790" max="11790" width="15.7109375" style="46" customWidth="1"/>
    <col min="11791" max="11791" width="35.85546875" style="46" customWidth="1"/>
    <col min="11792" max="11792" width="15.85546875" style="46" customWidth="1"/>
    <col min="11793" max="11793" width="31.7109375" style="46" customWidth="1"/>
    <col min="11794" max="11794" width="20.42578125" style="46" customWidth="1"/>
    <col min="11795" max="11796" width="0" style="46" hidden="1" customWidth="1"/>
    <col min="11797" max="11797" width="20.140625" style="46" customWidth="1"/>
    <col min="11798" max="11798" width="19.57031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51.140625" style="46" customWidth="1"/>
    <col min="12046" max="12046" width="15.7109375" style="46" customWidth="1"/>
    <col min="12047" max="12047" width="35.85546875" style="46" customWidth="1"/>
    <col min="12048" max="12048" width="15.85546875" style="46" customWidth="1"/>
    <col min="12049" max="12049" width="31.7109375" style="46" customWidth="1"/>
    <col min="12050" max="12050" width="20.42578125" style="46" customWidth="1"/>
    <col min="12051" max="12052" width="0" style="46" hidden="1" customWidth="1"/>
    <col min="12053" max="12053" width="20.140625" style="46" customWidth="1"/>
    <col min="12054" max="12054" width="19.57031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51.140625" style="46" customWidth="1"/>
    <col min="12302" max="12302" width="15.7109375" style="46" customWidth="1"/>
    <col min="12303" max="12303" width="35.85546875" style="46" customWidth="1"/>
    <col min="12304" max="12304" width="15.85546875" style="46" customWidth="1"/>
    <col min="12305" max="12305" width="31.7109375" style="46" customWidth="1"/>
    <col min="12306" max="12306" width="20.42578125" style="46" customWidth="1"/>
    <col min="12307" max="12308" width="0" style="46" hidden="1" customWidth="1"/>
    <col min="12309" max="12309" width="20.140625" style="46" customWidth="1"/>
    <col min="12310" max="12310" width="19.57031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51.140625" style="46" customWidth="1"/>
    <col min="12558" max="12558" width="15.7109375" style="46" customWidth="1"/>
    <col min="12559" max="12559" width="35.85546875" style="46" customWidth="1"/>
    <col min="12560" max="12560" width="15.85546875" style="46" customWidth="1"/>
    <col min="12561" max="12561" width="31.7109375" style="46" customWidth="1"/>
    <col min="12562" max="12562" width="20.42578125" style="46" customWidth="1"/>
    <col min="12563" max="12564" width="0" style="46" hidden="1" customWidth="1"/>
    <col min="12565" max="12565" width="20.140625" style="46" customWidth="1"/>
    <col min="12566" max="12566" width="19.57031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51.140625" style="46" customWidth="1"/>
    <col min="12814" max="12814" width="15.7109375" style="46" customWidth="1"/>
    <col min="12815" max="12815" width="35.85546875" style="46" customWidth="1"/>
    <col min="12816" max="12816" width="15.85546875" style="46" customWidth="1"/>
    <col min="12817" max="12817" width="31.7109375" style="46" customWidth="1"/>
    <col min="12818" max="12818" width="20.42578125" style="46" customWidth="1"/>
    <col min="12819" max="12820" width="0" style="46" hidden="1" customWidth="1"/>
    <col min="12821" max="12821" width="20.140625" style="46" customWidth="1"/>
    <col min="12822" max="12822" width="19.57031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51.140625" style="46" customWidth="1"/>
    <col min="13070" max="13070" width="15.7109375" style="46" customWidth="1"/>
    <col min="13071" max="13071" width="35.85546875" style="46" customWidth="1"/>
    <col min="13072" max="13072" width="15.85546875" style="46" customWidth="1"/>
    <col min="13073" max="13073" width="31.7109375" style="46" customWidth="1"/>
    <col min="13074" max="13074" width="20.42578125" style="46" customWidth="1"/>
    <col min="13075" max="13076" width="0" style="46" hidden="1" customWidth="1"/>
    <col min="13077" max="13077" width="20.140625" style="46" customWidth="1"/>
    <col min="13078" max="13078" width="19.57031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51.140625" style="46" customWidth="1"/>
    <col min="13326" max="13326" width="15.7109375" style="46" customWidth="1"/>
    <col min="13327" max="13327" width="35.85546875" style="46" customWidth="1"/>
    <col min="13328" max="13328" width="15.85546875" style="46" customWidth="1"/>
    <col min="13329" max="13329" width="31.7109375" style="46" customWidth="1"/>
    <col min="13330" max="13330" width="20.42578125" style="46" customWidth="1"/>
    <col min="13331" max="13332" width="0" style="46" hidden="1" customWidth="1"/>
    <col min="13333" max="13333" width="20.140625" style="46" customWidth="1"/>
    <col min="13334" max="13334" width="19.57031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51.140625" style="46" customWidth="1"/>
    <col min="13582" max="13582" width="15.7109375" style="46" customWidth="1"/>
    <col min="13583" max="13583" width="35.85546875" style="46" customWidth="1"/>
    <col min="13584" max="13584" width="15.85546875" style="46" customWidth="1"/>
    <col min="13585" max="13585" width="31.7109375" style="46" customWidth="1"/>
    <col min="13586" max="13586" width="20.42578125" style="46" customWidth="1"/>
    <col min="13587" max="13588" width="0" style="46" hidden="1" customWidth="1"/>
    <col min="13589" max="13589" width="20.140625" style="46" customWidth="1"/>
    <col min="13590" max="13590" width="19.57031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51.140625" style="46" customWidth="1"/>
    <col min="13838" max="13838" width="15.7109375" style="46" customWidth="1"/>
    <col min="13839" max="13839" width="35.85546875" style="46" customWidth="1"/>
    <col min="13840" max="13840" width="15.85546875" style="46" customWidth="1"/>
    <col min="13841" max="13841" width="31.7109375" style="46" customWidth="1"/>
    <col min="13842" max="13842" width="20.42578125" style="46" customWidth="1"/>
    <col min="13843" max="13844" width="0" style="46" hidden="1" customWidth="1"/>
    <col min="13845" max="13845" width="20.140625" style="46" customWidth="1"/>
    <col min="13846" max="13846" width="19.57031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51.140625" style="46" customWidth="1"/>
    <col min="14094" max="14094" width="15.7109375" style="46" customWidth="1"/>
    <col min="14095" max="14095" width="35.85546875" style="46" customWidth="1"/>
    <col min="14096" max="14096" width="15.85546875" style="46" customWidth="1"/>
    <col min="14097" max="14097" width="31.7109375" style="46" customWidth="1"/>
    <col min="14098" max="14098" width="20.42578125" style="46" customWidth="1"/>
    <col min="14099" max="14100" width="0" style="46" hidden="1" customWidth="1"/>
    <col min="14101" max="14101" width="20.140625" style="46" customWidth="1"/>
    <col min="14102" max="14102" width="19.57031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51.140625" style="46" customWidth="1"/>
    <col min="14350" max="14350" width="15.7109375" style="46" customWidth="1"/>
    <col min="14351" max="14351" width="35.85546875" style="46" customWidth="1"/>
    <col min="14352" max="14352" width="15.85546875" style="46" customWidth="1"/>
    <col min="14353" max="14353" width="31.7109375" style="46" customWidth="1"/>
    <col min="14354" max="14354" width="20.42578125" style="46" customWidth="1"/>
    <col min="14355" max="14356" width="0" style="46" hidden="1" customWidth="1"/>
    <col min="14357" max="14357" width="20.140625" style="46" customWidth="1"/>
    <col min="14358" max="14358" width="19.57031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51.140625" style="46" customWidth="1"/>
    <col min="14606" max="14606" width="15.7109375" style="46" customWidth="1"/>
    <col min="14607" max="14607" width="35.85546875" style="46" customWidth="1"/>
    <col min="14608" max="14608" width="15.85546875" style="46" customWidth="1"/>
    <col min="14609" max="14609" width="31.7109375" style="46" customWidth="1"/>
    <col min="14610" max="14610" width="20.42578125" style="46" customWidth="1"/>
    <col min="14611" max="14612" width="0" style="46" hidden="1" customWidth="1"/>
    <col min="14613" max="14613" width="20.140625" style="46" customWidth="1"/>
    <col min="14614" max="14614" width="19.57031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51.140625" style="46" customWidth="1"/>
    <col min="14862" max="14862" width="15.7109375" style="46" customWidth="1"/>
    <col min="14863" max="14863" width="35.85546875" style="46" customWidth="1"/>
    <col min="14864" max="14864" width="15.85546875" style="46" customWidth="1"/>
    <col min="14865" max="14865" width="31.7109375" style="46" customWidth="1"/>
    <col min="14866" max="14866" width="20.42578125" style="46" customWidth="1"/>
    <col min="14867" max="14868" width="0" style="46" hidden="1" customWidth="1"/>
    <col min="14869" max="14869" width="20.140625" style="46" customWidth="1"/>
    <col min="14870" max="14870" width="19.57031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51.140625" style="46" customWidth="1"/>
    <col min="15118" max="15118" width="15.7109375" style="46" customWidth="1"/>
    <col min="15119" max="15119" width="35.85546875" style="46" customWidth="1"/>
    <col min="15120" max="15120" width="15.85546875" style="46" customWidth="1"/>
    <col min="15121" max="15121" width="31.7109375" style="46" customWidth="1"/>
    <col min="15122" max="15122" width="20.42578125" style="46" customWidth="1"/>
    <col min="15123" max="15124" width="0" style="46" hidden="1" customWidth="1"/>
    <col min="15125" max="15125" width="20.140625" style="46" customWidth="1"/>
    <col min="15126" max="15126" width="19.57031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51.140625" style="46" customWidth="1"/>
    <col min="15374" max="15374" width="15.7109375" style="46" customWidth="1"/>
    <col min="15375" max="15375" width="35.85546875" style="46" customWidth="1"/>
    <col min="15376" max="15376" width="15.85546875" style="46" customWidth="1"/>
    <col min="15377" max="15377" width="31.7109375" style="46" customWidth="1"/>
    <col min="15378" max="15378" width="20.42578125" style="46" customWidth="1"/>
    <col min="15379" max="15380" width="0" style="46" hidden="1" customWidth="1"/>
    <col min="15381" max="15381" width="20.140625" style="46" customWidth="1"/>
    <col min="15382" max="15382" width="19.57031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51.140625" style="46" customWidth="1"/>
    <col min="15630" max="15630" width="15.7109375" style="46" customWidth="1"/>
    <col min="15631" max="15631" width="35.85546875" style="46" customWidth="1"/>
    <col min="15632" max="15632" width="15.85546875" style="46" customWidth="1"/>
    <col min="15633" max="15633" width="31.7109375" style="46" customWidth="1"/>
    <col min="15634" max="15634" width="20.42578125" style="46" customWidth="1"/>
    <col min="15635" max="15636" width="0" style="46" hidden="1" customWidth="1"/>
    <col min="15637" max="15637" width="20.140625" style="46" customWidth="1"/>
    <col min="15638" max="15638" width="19.57031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51.140625" style="46" customWidth="1"/>
    <col min="15886" max="15886" width="15.7109375" style="46" customWidth="1"/>
    <col min="15887" max="15887" width="35.85546875" style="46" customWidth="1"/>
    <col min="15888" max="15888" width="15.85546875" style="46" customWidth="1"/>
    <col min="15889" max="15889" width="31.7109375" style="46" customWidth="1"/>
    <col min="15890" max="15890" width="20.42578125" style="46" customWidth="1"/>
    <col min="15891" max="15892" width="0" style="46" hidden="1" customWidth="1"/>
    <col min="15893" max="15893" width="20.140625" style="46" customWidth="1"/>
    <col min="15894" max="15894" width="19.57031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51.140625" style="46" customWidth="1"/>
    <col min="16142" max="16142" width="15.7109375" style="46" customWidth="1"/>
    <col min="16143" max="16143" width="35.85546875" style="46" customWidth="1"/>
    <col min="16144" max="16144" width="15.85546875" style="46" customWidth="1"/>
    <col min="16145" max="16145" width="31.7109375" style="46" customWidth="1"/>
    <col min="16146" max="16146" width="20.42578125" style="46" customWidth="1"/>
    <col min="16147" max="16148" width="0" style="46" hidden="1" customWidth="1"/>
    <col min="16149" max="16149" width="20.140625" style="46" customWidth="1"/>
    <col min="16150" max="16150" width="19.57031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44"/>
      <c r="C1" s="75"/>
      <c r="D1" s="75"/>
      <c r="G1" s="77"/>
      <c r="H1" s="77"/>
      <c r="M1" s="110"/>
      <c r="IB1" s="76" t="s">
        <v>0</v>
      </c>
    </row>
    <row r="2" spans="1:236" s="76" customFormat="1" ht="15" hidden="1" customHeight="1">
      <c r="A2" s="378"/>
      <c r="B2" s="44"/>
      <c r="C2" s="75"/>
      <c r="D2" s="75"/>
      <c r="G2" s="77"/>
      <c r="H2" s="77"/>
      <c r="M2" s="110"/>
      <c r="IB2" s="78" t="s">
        <v>1</v>
      </c>
    </row>
    <row r="3" spans="1:236" s="76" customFormat="1" ht="15" hidden="1" customHeight="1">
      <c r="A3" s="378"/>
      <c r="B3" s="44"/>
      <c r="C3" s="75"/>
      <c r="D3" s="75"/>
      <c r="G3" s="77"/>
      <c r="H3" s="77"/>
      <c r="M3" s="110"/>
      <c r="IB3" s="78" t="s">
        <v>2</v>
      </c>
    </row>
    <row r="4" spans="1:236" s="76" customFormat="1" hidden="1">
      <c r="A4" s="44"/>
      <c r="B4" s="44"/>
      <c r="C4" s="75"/>
      <c r="D4" s="75"/>
      <c r="G4" s="77"/>
      <c r="H4" s="77"/>
      <c r="M4" s="110"/>
      <c r="IB4" s="78" t="s">
        <v>3</v>
      </c>
    </row>
    <row r="5" spans="1:236" s="76" customFormat="1" ht="15" hidden="1" customHeight="1">
      <c r="A5" s="45" t="s">
        <v>4</v>
      </c>
      <c r="B5" s="45"/>
      <c r="C5" s="75"/>
      <c r="D5" s="75"/>
      <c r="G5" s="77"/>
      <c r="H5" s="77"/>
      <c r="M5" s="110"/>
      <c r="IB5" s="78" t="s">
        <v>5</v>
      </c>
    </row>
    <row r="6" spans="1:236" s="76" customFormat="1" ht="25.5" hidden="1" customHeight="1">
      <c r="A6" s="45" t="s">
        <v>6</v>
      </c>
      <c r="B6" s="45"/>
      <c r="C6" s="75"/>
      <c r="D6" s="75"/>
      <c r="G6" s="77"/>
      <c r="H6" s="77"/>
      <c r="M6" s="110"/>
      <c r="IB6" s="78" t="s">
        <v>7</v>
      </c>
    </row>
    <row r="7" spans="1:236" s="76" customFormat="1" hidden="1">
      <c r="A7" s="45"/>
      <c r="B7" s="45"/>
      <c r="C7" s="75"/>
      <c r="D7" s="75"/>
      <c r="G7" s="77"/>
      <c r="H7" s="77"/>
      <c r="M7" s="110"/>
      <c r="IB7" s="78" t="s">
        <v>8</v>
      </c>
    </row>
    <row r="8" spans="1:236" s="76" customFormat="1" ht="55.5" customHeight="1">
      <c r="A8" s="379" t="s">
        <v>691</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45"/>
      <c r="C9" s="75"/>
      <c r="D9" s="75"/>
      <c r="F9" s="79"/>
      <c r="G9" s="77"/>
      <c r="H9" s="77"/>
      <c r="M9" s="110"/>
      <c r="IB9" s="78"/>
    </row>
    <row r="10" spans="1:236" s="56" customFormat="1" ht="63.75" customHeight="1">
      <c r="A10" s="381" t="s">
        <v>9</v>
      </c>
      <c r="B10" s="175" t="s">
        <v>736</v>
      </c>
      <c r="C10" s="381" t="s">
        <v>10</v>
      </c>
      <c r="D10" s="381" t="s">
        <v>11</v>
      </c>
      <c r="E10" s="381" t="s">
        <v>12</v>
      </c>
      <c r="F10" s="381" t="s">
        <v>13</v>
      </c>
      <c r="G10" s="381" t="s">
        <v>14</v>
      </c>
      <c r="H10" s="381" t="s">
        <v>15</v>
      </c>
      <c r="I10" s="381" t="s">
        <v>16</v>
      </c>
      <c r="J10" s="396" t="s">
        <v>748</v>
      </c>
      <c r="K10" s="393" t="s">
        <v>737</v>
      </c>
      <c r="L10" s="393" t="s">
        <v>738</v>
      </c>
      <c r="M10" s="393" t="s">
        <v>739</v>
      </c>
      <c r="N10" s="393" t="s">
        <v>740</v>
      </c>
      <c r="O10" s="393" t="s">
        <v>741</v>
      </c>
      <c r="P10" s="393" t="s">
        <v>742</v>
      </c>
      <c r="Q10" s="393" t="s">
        <v>743</v>
      </c>
      <c r="R10" s="393" t="s">
        <v>744</v>
      </c>
      <c r="S10" s="393" t="s">
        <v>745</v>
      </c>
      <c r="T10" s="393" t="s">
        <v>746</v>
      </c>
      <c r="U10" s="394" t="s">
        <v>747</v>
      </c>
      <c r="V10" s="381" t="s">
        <v>17</v>
      </c>
      <c r="W10" s="381" t="s">
        <v>18</v>
      </c>
      <c r="X10" s="381"/>
      <c r="Y10" s="381"/>
      <c r="Z10" s="381"/>
      <c r="AA10" s="381"/>
      <c r="AB10" s="381"/>
      <c r="AC10" s="381"/>
      <c r="AD10" s="381"/>
      <c r="AE10" s="381"/>
      <c r="AF10" s="381"/>
      <c r="AG10" s="381"/>
      <c r="AH10" s="381"/>
      <c r="AI10" s="395" t="s">
        <v>19</v>
      </c>
      <c r="IB10" s="80" t="s">
        <v>20</v>
      </c>
    </row>
    <row r="11" spans="1:236" s="56" customFormat="1">
      <c r="A11" s="381"/>
      <c r="B11" s="156"/>
      <c r="C11" s="381"/>
      <c r="D11" s="381"/>
      <c r="E11" s="381"/>
      <c r="F11" s="381"/>
      <c r="G11" s="381"/>
      <c r="H11" s="381"/>
      <c r="I11" s="381"/>
      <c r="J11" s="396"/>
      <c r="K11" s="393"/>
      <c r="L11" s="393"/>
      <c r="M11" s="393"/>
      <c r="N11" s="393"/>
      <c r="O11" s="393"/>
      <c r="P11" s="393"/>
      <c r="Q11" s="393"/>
      <c r="R11" s="393"/>
      <c r="S11" s="393"/>
      <c r="T11" s="393"/>
      <c r="U11" s="394"/>
      <c r="V11" s="381"/>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395"/>
      <c r="IB11" s="80" t="s">
        <v>30</v>
      </c>
    </row>
    <row r="12" spans="1:236" s="62" customFormat="1" ht="42" customHeight="1">
      <c r="A12" s="144" t="s">
        <v>215</v>
      </c>
      <c r="B12" s="144"/>
      <c r="C12" s="104" t="s">
        <v>216</v>
      </c>
      <c r="D12" s="104" t="s">
        <v>217</v>
      </c>
      <c r="E12" s="145" t="s">
        <v>218</v>
      </c>
      <c r="F12" s="104" t="s">
        <v>219</v>
      </c>
      <c r="G12" s="27" t="s">
        <v>702</v>
      </c>
      <c r="H12" s="27"/>
      <c r="I12" s="69"/>
      <c r="J12" s="157">
        <v>1381197467</v>
      </c>
      <c r="K12" s="27"/>
      <c r="L12" s="27"/>
      <c r="M12" s="157"/>
      <c r="N12" s="27"/>
      <c r="O12" s="27"/>
      <c r="P12" s="27"/>
      <c r="Q12" s="27"/>
      <c r="R12" s="27"/>
      <c r="S12" s="27"/>
      <c r="T12" s="27"/>
      <c r="U12" s="27"/>
      <c r="V12" s="27" t="s">
        <v>703</v>
      </c>
      <c r="W12" s="98" t="s">
        <v>478</v>
      </c>
      <c r="X12" s="98" t="s">
        <v>478</v>
      </c>
      <c r="Y12" s="98" t="s">
        <v>478</v>
      </c>
      <c r="Z12" s="98" t="s">
        <v>478</v>
      </c>
      <c r="AA12" s="98" t="s">
        <v>478</v>
      </c>
      <c r="AB12" s="98" t="s">
        <v>478</v>
      </c>
      <c r="AC12" s="98" t="s">
        <v>478</v>
      </c>
      <c r="AD12" s="98" t="s">
        <v>478</v>
      </c>
      <c r="AE12" s="98" t="s">
        <v>478</v>
      </c>
      <c r="AF12" s="98" t="s">
        <v>478</v>
      </c>
      <c r="AG12" s="98" t="s">
        <v>478</v>
      </c>
      <c r="AH12" s="98" t="s">
        <v>478</v>
      </c>
      <c r="AI12" s="164"/>
      <c r="IB12" s="85"/>
    </row>
    <row r="13" spans="1:236" s="62" customFormat="1" ht="45">
      <c r="A13" s="144" t="s">
        <v>220</v>
      </c>
      <c r="B13" s="144"/>
      <c r="C13" s="104" t="s">
        <v>221</v>
      </c>
      <c r="D13" s="104" t="s">
        <v>222</v>
      </c>
      <c r="E13" s="145">
        <v>2823609</v>
      </c>
      <c r="F13" s="26" t="s">
        <v>223</v>
      </c>
      <c r="G13" s="27" t="s">
        <v>704</v>
      </c>
      <c r="H13" s="27"/>
      <c r="I13" s="69"/>
      <c r="J13" s="157">
        <v>56500000</v>
      </c>
      <c r="K13" s="27"/>
      <c r="L13" s="27"/>
      <c r="M13" s="157"/>
      <c r="N13" s="27"/>
      <c r="O13" s="27"/>
      <c r="P13" s="27"/>
      <c r="Q13" s="27"/>
      <c r="R13" s="27"/>
      <c r="S13" s="27"/>
      <c r="T13" s="27"/>
      <c r="U13" s="27"/>
      <c r="V13" s="27" t="s">
        <v>705</v>
      </c>
      <c r="W13" s="98"/>
      <c r="X13" s="98"/>
      <c r="Y13" s="98" t="s">
        <v>478</v>
      </c>
      <c r="Z13" s="98"/>
      <c r="AA13" s="98"/>
      <c r="AB13" s="98" t="s">
        <v>478</v>
      </c>
      <c r="AC13" s="98"/>
      <c r="AD13" s="98"/>
      <c r="AE13" s="98" t="s">
        <v>478</v>
      </c>
      <c r="AF13" s="98"/>
      <c r="AG13" s="98"/>
      <c r="AH13" s="98" t="s">
        <v>478</v>
      </c>
      <c r="AI13" s="164"/>
      <c r="IB13" s="85"/>
    </row>
    <row r="14" spans="1:236" s="62" customFormat="1" ht="45">
      <c r="A14" s="144" t="s">
        <v>224</v>
      </c>
      <c r="B14" s="144"/>
      <c r="C14" s="104" t="s">
        <v>221</v>
      </c>
      <c r="D14" s="104" t="s">
        <v>222</v>
      </c>
      <c r="E14" s="25">
        <v>2929012</v>
      </c>
      <c r="F14" s="104" t="s">
        <v>225</v>
      </c>
      <c r="G14" s="27" t="s">
        <v>706</v>
      </c>
      <c r="H14" s="27"/>
      <c r="I14" s="69"/>
      <c r="J14" s="157">
        <v>155804400</v>
      </c>
      <c r="K14" s="27"/>
      <c r="L14" s="27"/>
      <c r="M14" s="157"/>
      <c r="N14" s="27"/>
      <c r="O14" s="27"/>
      <c r="P14" s="27"/>
      <c r="Q14" s="27"/>
      <c r="R14" s="27"/>
      <c r="S14" s="27"/>
      <c r="T14" s="27"/>
      <c r="U14" s="27"/>
      <c r="V14" s="27" t="s">
        <v>707</v>
      </c>
      <c r="W14" s="98"/>
      <c r="X14" s="98"/>
      <c r="Y14" s="98" t="s">
        <v>478</v>
      </c>
      <c r="Z14" s="98" t="s">
        <v>478</v>
      </c>
      <c r="AA14" s="98" t="s">
        <v>478</v>
      </c>
      <c r="AB14" s="98" t="s">
        <v>478</v>
      </c>
      <c r="AC14" s="98" t="s">
        <v>478</v>
      </c>
      <c r="AD14" s="98" t="s">
        <v>478</v>
      </c>
      <c r="AE14" s="98" t="s">
        <v>478</v>
      </c>
      <c r="AF14" s="98" t="s">
        <v>478</v>
      </c>
      <c r="AG14" s="98" t="s">
        <v>478</v>
      </c>
      <c r="AH14" s="98" t="s">
        <v>478</v>
      </c>
      <c r="AI14" s="164"/>
      <c r="IB14" s="85"/>
    </row>
    <row r="15" spans="1:236" s="62" customFormat="1" ht="45">
      <c r="A15" s="144" t="s">
        <v>226</v>
      </c>
      <c r="B15" s="144"/>
      <c r="C15" s="104" t="s">
        <v>221</v>
      </c>
      <c r="D15" s="104" t="s">
        <v>33</v>
      </c>
      <c r="E15" s="25" t="s">
        <v>227</v>
      </c>
      <c r="F15" s="104" t="s">
        <v>228</v>
      </c>
      <c r="G15" s="27" t="s">
        <v>706</v>
      </c>
      <c r="H15" s="27"/>
      <c r="I15" s="69"/>
      <c r="J15" s="157">
        <v>10000000</v>
      </c>
      <c r="K15" s="27"/>
      <c r="L15" s="27"/>
      <c r="M15" s="157"/>
      <c r="N15" s="27"/>
      <c r="O15" s="27"/>
      <c r="P15" s="27"/>
      <c r="Q15" s="27"/>
      <c r="R15" s="27"/>
      <c r="S15" s="27"/>
      <c r="T15" s="27"/>
      <c r="U15" s="27"/>
      <c r="V15" s="27" t="s">
        <v>707</v>
      </c>
      <c r="W15" s="98"/>
      <c r="X15" s="98"/>
      <c r="Y15" s="98" t="s">
        <v>478</v>
      </c>
      <c r="Z15" s="98"/>
      <c r="AA15" s="98"/>
      <c r="AB15" s="98"/>
      <c r="AC15" s="98"/>
      <c r="AD15" s="98"/>
      <c r="AE15" s="98"/>
      <c r="AF15" s="98"/>
      <c r="AG15" s="98"/>
      <c r="AH15" s="98"/>
      <c r="AI15" s="164"/>
      <c r="IB15" s="85"/>
    </row>
    <row r="16" spans="1:236" s="62" customFormat="1" ht="45">
      <c r="A16" s="144" t="s">
        <v>229</v>
      </c>
      <c r="B16" s="144"/>
      <c r="C16" s="104" t="s">
        <v>32</v>
      </c>
      <c r="D16" s="104" t="s">
        <v>33</v>
      </c>
      <c r="E16" s="25" t="s">
        <v>230</v>
      </c>
      <c r="F16" s="146" t="s">
        <v>231</v>
      </c>
      <c r="G16" s="27" t="s">
        <v>706</v>
      </c>
      <c r="H16" s="27"/>
      <c r="I16" s="69"/>
      <c r="J16" s="157">
        <v>1186500</v>
      </c>
      <c r="K16" s="27"/>
      <c r="L16" s="27"/>
      <c r="M16" s="157"/>
      <c r="N16" s="27"/>
      <c r="O16" s="27"/>
      <c r="P16" s="27"/>
      <c r="Q16" s="27"/>
      <c r="R16" s="27"/>
      <c r="S16" s="27"/>
      <c r="T16" s="27"/>
      <c r="U16" s="27"/>
      <c r="V16" s="27" t="s">
        <v>707</v>
      </c>
      <c r="W16" s="98"/>
      <c r="X16" s="98"/>
      <c r="Y16" s="98" t="s">
        <v>478</v>
      </c>
      <c r="Z16" s="98" t="s">
        <v>478</v>
      </c>
      <c r="AA16" s="98" t="s">
        <v>478</v>
      </c>
      <c r="AB16" s="98" t="s">
        <v>478</v>
      </c>
      <c r="AC16" s="98" t="s">
        <v>478</v>
      </c>
      <c r="AD16" s="98" t="s">
        <v>478</v>
      </c>
      <c r="AE16" s="98" t="s">
        <v>478</v>
      </c>
      <c r="AF16" s="98" t="s">
        <v>478</v>
      </c>
      <c r="AG16" s="98" t="s">
        <v>478</v>
      </c>
      <c r="AH16" s="98" t="s">
        <v>478</v>
      </c>
      <c r="AI16" s="164"/>
      <c r="IB16" s="85"/>
    </row>
    <row r="17" spans="1:236" s="62" customFormat="1" ht="45">
      <c r="A17" s="144" t="s">
        <v>232</v>
      </c>
      <c r="B17" s="144"/>
      <c r="C17" s="104" t="s">
        <v>32</v>
      </c>
      <c r="D17" s="104" t="s">
        <v>33</v>
      </c>
      <c r="E17" s="145">
        <v>3544203</v>
      </c>
      <c r="F17" s="104" t="s">
        <v>233</v>
      </c>
      <c r="G17" s="121">
        <v>45016</v>
      </c>
      <c r="H17" s="27"/>
      <c r="I17" s="69"/>
      <c r="J17" s="158">
        <v>4152750</v>
      </c>
      <c r="K17" s="27"/>
      <c r="L17" s="27"/>
      <c r="M17" s="158"/>
      <c r="N17" s="27"/>
      <c r="O17" s="27"/>
      <c r="P17" s="27"/>
      <c r="Q17" s="27"/>
      <c r="R17" s="27"/>
      <c r="S17" s="27"/>
      <c r="T17" s="27"/>
      <c r="U17" s="27"/>
      <c r="V17" s="27" t="s">
        <v>707</v>
      </c>
      <c r="W17" s="98"/>
      <c r="X17" s="98"/>
      <c r="Y17" s="98"/>
      <c r="Z17" s="98" t="s">
        <v>478</v>
      </c>
      <c r="AA17" s="98" t="s">
        <v>478</v>
      </c>
      <c r="AB17" s="98" t="s">
        <v>478</v>
      </c>
      <c r="AC17" s="98" t="s">
        <v>478</v>
      </c>
      <c r="AD17" s="98" t="s">
        <v>478</v>
      </c>
      <c r="AE17" s="98" t="s">
        <v>478</v>
      </c>
      <c r="AF17" s="98" t="s">
        <v>478</v>
      </c>
      <c r="AG17" s="98" t="s">
        <v>478</v>
      </c>
      <c r="AH17" s="98" t="s">
        <v>478</v>
      </c>
      <c r="AI17" s="164"/>
      <c r="IB17" s="85"/>
    </row>
    <row r="18" spans="1:236" s="62" customFormat="1" ht="45">
      <c r="A18" s="144" t="s">
        <v>234</v>
      </c>
      <c r="B18" s="144"/>
      <c r="C18" s="104" t="s">
        <v>32</v>
      </c>
      <c r="D18" s="104" t="s">
        <v>33</v>
      </c>
      <c r="E18" s="147">
        <v>3811106</v>
      </c>
      <c r="F18" s="104" t="s">
        <v>235</v>
      </c>
      <c r="G18" s="121">
        <v>45016</v>
      </c>
      <c r="H18" s="27"/>
      <c r="I18" s="69"/>
      <c r="J18" s="157">
        <v>30000000</v>
      </c>
      <c r="K18" s="27"/>
      <c r="L18" s="27"/>
      <c r="M18" s="157"/>
      <c r="N18" s="27"/>
      <c r="O18" s="27"/>
      <c r="P18" s="27"/>
      <c r="Q18" s="27"/>
      <c r="R18" s="27"/>
      <c r="S18" s="27"/>
      <c r="T18" s="27"/>
      <c r="U18" s="27"/>
      <c r="V18" s="27" t="s">
        <v>707</v>
      </c>
      <c r="W18" s="98"/>
      <c r="X18" s="98"/>
      <c r="Y18" s="98"/>
      <c r="Z18" s="98" t="s">
        <v>478</v>
      </c>
      <c r="AA18" s="98" t="s">
        <v>478</v>
      </c>
      <c r="AB18" s="98" t="s">
        <v>478</v>
      </c>
      <c r="AC18" s="98"/>
      <c r="AD18" s="98"/>
      <c r="AE18" s="98"/>
      <c r="AF18" s="98"/>
      <c r="AG18" s="98"/>
      <c r="AH18" s="98"/>
      <c r="AI18" s="164"/>
      <c r="IB18" s="85"/>
    </row>
    <row r="19" spans="1:236" s="62" customFormat="1" ht="45">
      <c r="A19" s="144" t="s">
        <v>236</v>
      </c>
      <c r="B19" s="144"/>
      <c r="C19" s="104" t="s">
        <v>32</v>
      </c>
      <c r="D19" s="104" t="s">
        <v>33</v>
      </c>
      <c r="E19" s="148">
        <v>3812106</v>
      </c>
      <c r="F19" s="104" t="s">
        <v>237</v>
      </c>
      <c r="G19" s="27" t="s">
        <v>708</v>
      </c>
      <c r="H19" s="27"/>
      <c r="I19" s="69"/>
      <c r="J19" s="157">
        <v>0</v>
      </c>
      <c r="K19" s="27"/>
      <c r="L19" s="27"/>
      <c r="M19" s="157"/>
      <c r="N19" s="27"/>
      <c r="O19" s="27"/>
      <c r="P19" s="27"/>
      <c r="Q19" s="27"/>
      <c r="R19" s="27"/>
      <c r="S19" s="27"/>
      <c r="T19" s="27"/>
      <c r="U19" s="27"/>
      <c r="V19" s="27" t="s">
        <v>709</v>
      </c>
      <c r="W19" s="98"/>
      <c r="X19" s="98"/>
      <c r="Y19" s="98"/>
      <c r="Z19" s="98"/>
      <c r="AA19" s="98"/>
      <c r="AB19" s="98"/>
      <c r="AC19" s="98"/>
      <c r="AD19" s="98"/>
      <c r="AE19" s="98"/>
      <c r="AF19" s="98"/>
      <c r="AG19" s="98"/>
      <c r="AH19" s="98" t="s">
        <v>478</v>
      </c>
      <c r="AI19" s="164"/>
      <c r="IB19" s="85"/>
    </row>
    <row r="20" spans="1:236" s="62" customFormat="1" ht="45">
      <c r="A20" s="144" t="s">
        <v>238</v>
      </c>
      <c r="B20" s="144"/>
      <c r="C20" s="104" t="s">
        <v>32</v>
      </c>
      <c r="D20" s="104" t="s">
        <v>33</v>
      </c>
      <c r="E20" s="145">
        <v>3844098</v>
      </c>
      <c r="F20" s="104" t="s">
        <v>239</v>
      </c>
      <c r="G20" s="27" t="s">
        <v>710</v>
      </c>
      <c r="H20" s="27"/>
      <c r="I20" s="69"/>
      <c r="J20" s="157">
        <v>0</v>
      </c>
      <c r="K20" s="27"/>
      <c r="L20" s="27"/>
      <c r="M20" s="157"/>
      <c r="N20" s="27"/>
      <c r="O20" s="27"/>
      <c r="P20" s="27"/>
      <c r="Q20" s="27"/>
      <c r="R20" s="27"/>
      <c r="S20" s="27"/>
      <c r="T20" s="27"/>
      <c r="U20" s="27"/>
      <c r="V20" s="27" t="s">
        <v>705</v>
      </c>
      <c r="W20" s="98"/>
      <c r="X20" s="98"/>
      <c r="Y20" s="98"/>
      <c r="Z20" s="98"/>
      <c r="AA20" s="98"/>
      <c r="AB20" s="98"/>
      <c r="AC20" s="98"/>
      <c r="AD20" s="98" t="s">
        <v>478</v>
      </c>
      <c r="AE20" s="98"/>
      <c r="AF20" s="98"/>
      <c r="AG20" s="98"/>
      <c r="AH20" s="98"/>
      <c r="AI20" s="164"/>
      <c r="IB20" s="85"/>
    </row>
    <row r="21" spans="1:236" s="62" customFormat="1" ht="30">
      <c r="A21" s="144" t="s">
        <v>240</v>
      </c>
      <c r="B21" s="144"/>
      <c r="C21" s="104" t="s">
        <v>241</v>
      </c>
      <c r="D21" s="104" t="s">
        <v>242</v>
      </c>
      <c r="E21" s="145" t="s">
        <v>243</v>
      </c>
      <c r="F21" s="26" t="s">
        <v>244</v>
      </c>
      <c r="G21" s="121">
        <v>45016</v>
      </c>
      <c r="H21" s="27"/>
      <c r="I21" s="69"/>
      <c r="J21" s="157">
        <v>7119000</v>
      </c>
      <c r="K21" s="27"/>
      <c r="L21" s="27"/>
      <c r="M21" s="157"/>
      <c r="N21" s="27"/>
      <c r="O21" s="27"/>
      <c r="P21" s="27"/>
      <c r="Q21" s="27"/>
      <c r="R21" s="27"/>
      <c r="S21" s="27"/>
      <c r="T21" s="27"/>
      <c r="U21" s="27"/>
      <c r="V21" s="27" t="s">
        <v>707</v>
      </c>
      <c r="W21" s="98"/>
      <c r="X21" s="98"/>
      <c r="Y21" s="98"/>
      <c r="Z21" s="98" t="s">
        <v>478</v>
      </c>
      <c r="AA21" s="98" t="s">
        <v>478</v>
      </c>
      <c r="AB21" s="98" t="s">
        <v>478</v>
      </c>
      <c r="AC21" s="98" t="s">
        <v>478</v>
      </c>
      <c r="AD21" s="98" t="s">
        <v>478</v>
      </c>
      <c r="AE21" s="98" t="s">
        <v>478</v>
      </c>
      <c r="AF21" s="98" t="s">
        <v>478</v>
      </c>
      <c r="AG21" s="98" t="s">
        <v>478</v>
      </c>
      <c r="AH21" s="98" t="s">
        <v>478</v>
      </c>
      <c r="AI21" s="164"/>
      <c r="IB21" s="85"/>
    </row>
    <row r="22" spans="1:236" s="62" customFormat="1" ht="75">
      <c r="A22" s="144" t="s">
        <v>245</v>
      </c>
      <c r="B22" s="144"/>
      <c r="C22" s="104" t="s">
        <v>172</v>
      </c>
      <c r="D22" s="104" t="s">
        <v>173</v>
      </c>
      <c r="E22" s="145" t="s">
        <v>246</v>
      </c>
      <c r="F22" s="26" t="s">
        <v>247</v>
      </c>
      <c r="G22" s="27" t="s">
        <v>702</v>
      </c>
      <c r="H22" s="27"/>
      <c r="I22" s="69"/>
      <c r="J22" s="157">
        <v>56500000</v>
      </c>
      <c r="K22" s="27"/>
      <c r="L22" s="27"/>
      <c r="M22" s="157"/>
      <c r="N22" s="27"/>
      <c r="O22" s="27"/>
      <c r="P22" s="27"/>
      <c r="Q22" s="27"/>
      <c r="R22" s="27"/>
      <c r="S22" s="27"/>
      <c r="T22" s="27"/>
      <c r="U22" s="27"/>
      <c r="V22" s="27" t="s">
        <v>703</v>
      </c>
      <c r="W22" s="98" t="s">
        <v>478</v>
      </c>
      <c r="X22" s="98" t="s">
        <v>478</v>
      </c>
      <c r="Y22" s="98" t="s">
        <v>478</v>
      </c>
      <c r="Z22" s="98" t="s">
        <v>478</v>
      </c>
      <c r="AA22" s="98" t="s">
        <v>478</v>
      </c>
      <c r="AB22" s="98" t="s">
        <v>478</v>
      </c>
      <c r="AC22" s="98" t="s">
        <v>478</v>
      </c>
      <c r="AD22" s="98" t="s">
        <v>478</v>
      </c>
      <c r="AE22" s="98" t="s">
        <v>478</v>
      </c>
      <c r="AF22" s="98" t="s">
        <v>478</v>
      </c>
      <c r="AG22" s="98" t="s">
        <v>478</v>
      </c>
      <c r="AH22" s="98" t="s">
        <v>478</v>
      </c>
      <c r="AI22" s="164"/>
      <c r="IB22" s="85"/>
    </row>
    <row r="23" spans="1:236" s="62" customFormat="1" ht="60">
      <c r="A23" s="144" t="s">
        <v>248</v>
      </c>
      <c r="B23" s="144"/>
      <c r="C23" s="104" t="s">
        <v>172</v>
      </c>
      <c r="D23" s="104" t="s">
        <v>173</v>
      </c>
      <c r="E23" s="145">
        <v>62127</v>
      </c>
      <c r="F23" s="104" t="s">
        <v>249</v>
      </c>
      <c r="G23" s="27" t="s">
        <v>702</v>
      </c>
      <c r="H23" s="27"/>
      <c r="I23" s="69"/>
      <c r="J23" s="157">
        <v>33900000</v>
      </c>
      <c r="K23" s="27"/>
      <c r="L23" s="27"/>
      <c r="M23" s="157"/>
      <c r="N23" s="27"/>
      <c r="O23" s="27"/>
      <c r="P23" s="27"/>
      <c r="Q23" s="27"/>
      <c r="R23" s="27"/>
      <c r="S23" s="27"/>
      <c r="T23" s="27"/>
      <c r="U23" s="27"/>
      <c r="V23" s="27" t="s">
        <v>703</v>
      </c>
      <c r="W23" s="98" t="s">
        <v>478</v>
      </c>
      <c r="X23" s="98" t="s">
        <v>478</v>
      </c>
      <c r="Y23" s="98" t="s">
        <v>478</v>
      </c>
      <c r="Z23" s="98" t="s">
        <v>478</v>
      </c>
      <c r="AA23" s="98" t="s">
        <v>478</v>
      </c>
      <c r="AB23" s="98" t="s">
        <v>478</v>
      </c>
      <c r="AC23" s="98" t="s">
        <v>478</v>
      </c>
      <c r="AD23" s="98" t="s">
        <v>478</v>
      </c>
      <c r="AE23" s="98" t="s">
        <v>478</v>
      </c>
      <c r="AF23" s="98" t="s">
        <v>478</v>
      </c>
      <c r="AG23" s="98" t="s">
        <v>478</v>
      </c>
      <c r="AH23" s="98" t="s">
        <v>478</v>
      </c>
      <c r="AI23" s="164"/>
      <c r="IB23" s="85"/>
    </row>
    <row r="24" spans="1:236" s="62" customFormat="1" ht="60">
      <c r="A24" s="144" t="s">
        <v>250</v>
      </c>
      <c r="B24" s="144"/>
      <c r="C24" s="104" t="s">
        <v>172</v>
      </c>
      <c r="D24" s="104" t="s">
        <v>173</v>
      </c>
      <c r="E24" s="145">
        <v>62176</v>
      </c>
      <c r="F24" s="104" t="s">
        <v>251</v>
      </c>
      <c r="G24" s="27" t="s">
        <v>702</v>
      </c>
      <c r="H24" s="27"/>
      <c r="I24" s="69"/>
      <c r="J24" s="157">
        <v>79100000</v>
      </c>
      <c r="K24" s="27"/>
      <c r="L24" s="27"/>
      <c r="M24" s="157"/>
      <c r="N24" s="27"/>
      <c r="O24" s="27"/>
      <c r="P24" s="27"/>
      <c r="Q24" s="27"/>
      <c r="R24" s="27"/>
      <c r="S24" s="27"/>
      <c r="T24" s="27"/>
      <c r="U24" s="27"/>
      <c r="V24" s="27" t="s">
        <v>703</v>
      </c>
      <c r="W24" s="98" t="s">
        <v>478</v>
      </c>
      <c r="X24" s="98" t="s">
        <v>478</v>
      </c>
      <c r="Y24" s="98" t="s">
        <v>478</v>
      </c>
      <c r="Z24" s="98" t="s">
        <v>478</v>
      </c>
      <c r="AA24" s="98" t="s">
        <v>478</v>
      </c>
      <c r="AB24" s="98" t="s">
        <v>478</v>
      </c>
      <c r="AC24" s="98" t="s">
        <v>478</v>
      </c>
      <c r="AD24" s="98" t="s">
        <v>478</v>
      </c>
      <c r="AE24" s="98" t="s">
        <v>478</v>
      </c>
      <c r="AF24" s="98" t="s">
        <v>478</v>
      </c>
      <c r="AG24" s="98" t="s">
        <v>478</v>
      </c>
      <c r="AH24" s="98" t="s">
        <v>478</v>
      </c>
      <c r="AI24" s="164"/>
      <c r="IB24" s="85"/>
    </row>
    <row r="25" spans="1:236" s="62" customFormat="1" ht="60">
      <c r="A25" s="144" t="s">
        <v>252</v>
      </c>
      <c r="B25" s="144"/>
      <c r="C25" s="104" t="s">
        <v>172</v>
      </c>
      <c r="D25" s="104" t="s">
        <v>173</v>
      </c>
      <c r="E25" s="145">
        <v>62234</v>
      </c>
      <c r="F25" s="104" t="s">
        <v>253</v>
      </c>
      <c r="G25" s="27" t="s">
        <v>711</v>
      </c>
      <c r="H25" s="27"/>
      <c r="I25" s="69"/>
      <c r="J25" s="157">
        <v>22600000</v>
      </c>
      <c r="K25" s="27"/>
      <c r="L25" s="27"/>
      <c r="M25" s="157"/>
      <c r="N25" s="27"/>
      <c r="O25" s="27"/>
      <c r="P25" s="27"/>
      <c r="Q25" s="27"/>
      <c r="R25" s="27"/>
      <c r="S25" s="27"/>
      <c r="T25" s="27"/>
      <c r="U25" s="27"/>
      <c r="V25" s="27" t="s">
        <v>705</v>
      </c>
      <c r="W25" s="98"/>
      <c r="X25" s="98"/>
      <c r="Y25" s="98" t="s">
        <v>478</v>
      </c>
      <c r="Z25" s="98"/>
      <c r="AA25" s="98"/>
      <c r="AB25" s="98" t="s">
        <v>478</v>
      </c>
      <c r="AC25" s="98"/>
      <c r="AD25" s="98"/>
      <c r="AE25" s="98" t="s">
        <v>478</v>
      </c>
      <c r="AF25" s="98"/>
      <c r="AG25" s="98"/>
      <c r="AH25" s="98" t="s">
        <v>478</v>
      </c>
      <c r="AI25" s="164"/>
      <c r="IB25" s="85"/>
    </row>
    <row r="26" spans="1:236" s="62" customFormat="1" ht="60">
      <c r="A26" s="144" t="s">
        <v>254</v>
      </c>
      <c r="B26" s="144"/>
      <c r="C26" s="104" t="s">
        <v>172</v>
      </c>
      <c r="D26" s="104" t="s">
        <v>173</v>
      </c>
      <c r="E26" s="145">
        <v>62273</v>
      </c>
      <c r="F26" s="104" t="s">
        <v>255</v>
      </c>
      <c r="G26" s="27" t="s">
        <v>706</v>
      </c>
      <c r="H26" s="27"/>
      <c r="I26" s="69"/>
      <c r="J26" s="157">
        <v>22600000</v>
      </c>
      <c r="K26" s="27"/>
      <c r="L26" s="27"/>
      <c r="M26" s="157"/>
      <c r="N26" s="27"/>
      <c r="O26" s="27"/>
      <c r="P26" s="27"/>
      <c r="Q26" s="27"/>
      <c r="R26" s="27"/>
      <c r="S26" s="27"/>
      <c r="T26" s="27"/>
      <c r="U26" s="27"/>
      <c r="V26" s="27" t="s">
        <v>707</v>
      </c>
      <c r="W26" s="98"/>
      <c r="X26" s="98" t="s">
        <v>478</v>
      </c>
      <c r="Y26" s="98" t="s">
        <v>478</v>
      </c>
      <c r="Z26" s="98" t="s">
        <v>478</v>
      </c>
      <c r="AA26" s="98" t="s">
        <v>478</v>
      </c>
      <c r="AB26" s="98" t="s">
        <v>478</v>
      </c>
      <c r="AC26" s="98" t="s">
        <v>478</v>
      </c>
      <c r="AD26" s="98" t="s">
        <v>478</v>
      </c>
      <c r="AE26" s="98" t="s">
        <v>478</v>
      </c>
      <c r="AF26" s="98" t="s">
        <v>478</v>
      </c>
      <c r="AG26" s="98" t="s">
        <v>478</v>
      </c>
      <c r="AH26" s="98" t="s">
        <v>478</v>
      </c>
      <c r="AI26" s="164"/>
      <c r="IB26" s="85"/>
    </row>
    <row r="27" spans="1:236" s="62" customFormat="1" ht="120">
      <c r="A27" s="144" t="s">
        <v>750</v>
      </c>
      <c r="B27" s="144"/>
      <c r="C27" s="104" t="s">
        <v>172</v>
      </c>
      <c r="D27" s="104" t="s">
        <v>173</v>
      </c>
      <c r="E27" s="145">
        <v>63391</v>
      </c>
      <c r="F27" s="26" t="s">
        <v>256</v>
      </c>
      <c r="G27" s="27" t="s">
        <v>712</v>
      </c>
      <c r="H27" s="27"/>
      <c r="I27" s="69"/>
      <c r="J27" s="159">
        <v>57400000</v>
      </c>
      <c r="K27" s="27"/>
      <c r="L27" s="27"/>
      <c r="M27" s="159"/>
      <c r="N27" s="27"/>
      <c r="O27" s="27"/>
      <c r="P27" s="27"/>
      <c r="Q27" s="27"/>
      <c r="R27" s="27"/>
      <c r="S27" s="27"/>
      <c r="T27" s="27"/>
      <c r="U27" s="27"/>
      <c r="V27" s="27" t="s">
        <v>713</v>
      </c>
      <c r="W27" s="98" t="s">
        <v>478</v>
      </c>
      <c r="X27" s="98" t="s">
        <v>478</v>
      </c>
      <c r="Y27" s="98" t="s">
        <v>478</v>
      </c>
      <c r="Z27" s="98" t="s">
        <v>478</v>
      </c>
      <c r="AA27" s="98" t="s">
        <v>478</v>
      </c>
      <c r="AB27" s="98" t="s">
        <v>478</v>
      </c>
      <c r="AC27" s="98" t="s">
        <v>478</v>
      </c>
      <c r="AD27" s="98" t="s">
        <v>478</v>
      </c>
      <c r="AE27" s="98" t="s">
        <v>478</v>
      </c>
      <c r="AF27" s="98" t="s">
        <v>478</v>
      </c>
      <c r="AG27" s="98" t="s">
        <v>478</v>
      </c>
      <c r="AH27" s="98" t="s">
        <v>478</v>
      </c>
      <c r="AI27" s="164"/>
      <c r="IB27" s="85"/>
    </row>
    <row r="28" spans="1:236" s="62" customFormat="1" ht="61.5" customHeight="1">
      <c r="A28" s="144" t="s">
        <v>257</v>
      </c>
      <c r="B28" s="144"/>
      <c r="C28" s="104" t="s">
        <v>172</v>
      </c>
      <c r="D28" s="104" t="s">
        <v>173</v>
      </c>
      <c r="E28" s="145">
        <v>64114</v>
      </c>
      <c r="F28" s="26" t="s">
        <v>258</v>
      </c>
      <c r="G28" s="27"/>
      <c r="H28" s="27"/>
      <c r="I28" s="69"/>
      <c r="J28" s="157">
        <v>0</v>
      </c>
      <c r="K28" s="27"/>
      <c r="L28" s="27"/>
      <c r="M28" s="157"/>
      <c r="N28" s="27"/>
      <c r="O28" s="27"/>
      <c r="P28" s="27"/>
      <c r="Q28" s="27"/>
      <c r="R28" s="27"/>
      <c r="S28" s="27"/>
      <c r="T28" s="27"/>
      <c r="U28" s="27"/>
      <c r="V28" s="27"/>
      <c r="W28" s="98"/>
      <c r="X28" s="98"/>
      <c r="Y28" s="98"/>
      <c r="Z28" s="98"/>
      <c r="AA28" s="98"/>
      <c r="AB28" s="98"/>
      <c r="AC28" s="98"/>
      <c r="AD28" s="98"/>
      <c r="AE28" s="98"/>
      <c r="AF28" s="98"/>
      <c r="AG28" s="98"/>
      <c r="AH28" s="98"/>
      <c r="AI28" s="164"/>
      <c r="IB28" s="85"/>
    </row>
    <row r="29" spans="1:236" s="62" customFormat="1" ht="74.25" customHeight="1">
      <c r="A29" s="144" t="s">
        <v>259</v>
      </c>
      <c r="B29" s="144"/>
      <c r="C29" s="104" t="s">
        <v>172</v>
      </c>
      <c r="D29" s="104" t="s">
        <v>173</v>
      </c>
      <c r="E29" s="145">
        <v>64241</v>
      </c>
      <c r="F29" s="26" t="s">
        <v>260</v>
      </c>
      <c r="G29" s="27" t="s">
        <v>702</v>
      </c>
      <c r="H29" s="27"/>
      <c r="I29" s="69"/>
      <c r="J29" s="157">
        <v>30000000</v>
      </c>
      <c r="K29" s="27"/>
      <c r="L29" s="27"/>
      <c r="M29" s="157"/>
      <c r="N29" s="27"/>
      <c r="O29" s="27"/>
      <c r="P29" s="27"/>
      <c r="Q29" s="27"/>
      <c r="R29" s="27"/>
      <c r="S29" s="27"/>
      <c r="T29" s="27"/>
      <c r="U29" s="27"/>
      <c r="V29" s="27" t="s">
        <v>705</v>
      </c>
      <c r="W29" s="98" t="s">
        <v>478</v>
      </c>
      <c r="X29" s="98" t="s">
        <v>478</v>
      </c>
      <c r="Y29" s="98" t="s">
        <v>478</v>
      </c>
      <c r="Z29" s="98" t="s">
        <v>478</v>
      </c>
      <c r="AA29" s="98" t="s">
        <v>478</v>
      </c>
      <c r="AB29" s="98" t="s">
        <v>478</v>
      </c>
      <c r="AC29" s="98" t="s">
        <v>478</v>
      </c>
      <c r="AD29" s="98" t="s">
        <v>478</v>
      </c>
      <c r="AE29" s="98" t="s">
        <v>478</v>
      </c>
      <c r="AF29" s="98" t="s">
        <v>478</v>
      </c>
      <c r="AG29" s="98" t="s">
        <v>478</v>
      </c>
      <c r="AH29" s="98" t="s">
        <v>478</v>
      </c>
      <c r="AI29" s="164"/>
      <c r="IB29" s="85"/>
    </row>
    <row r="30" spans="1:236" s="62" customFormat="1" ht="60">
      <c r="A30" s="144" t="s">
        <v>261</v>
      </c>
      <c r="B30" s="144"/>
      <c r="C30" s="104" t="s">
        <v>172</v>
      </c>
      <c r="D30" s="104" t="s">
        <v>173</v>
      </c>
      <c r="E30" s="145">
        <v>68014</v>
      </c>
      <c r="F30" s="26" t="s">
        <v>262</v>
      </c>
      <c r="G30" s="27" t="s">
        <v>714</v>
      </c>
      <c r="H30" s="27"/>
      <c r="I30" s="69"/>
      <c r="J30" s="157">
        <v>80000000</v>
      </c>
      <c r="K30" s="27"/>
      <c r="L30" s="27"/>
      <c r="M30" s="157"/>
      <c r="N30" s="27"/>
      <c r="O30" s="27"/>
      <c r="P30" s="27"/>
      <c r="Q30" s="27"/>
      <c r="R30" s="27"/>
      <c r="S30" s="27"/>
      <c r="T30" s="27"/>
      <c r="U30" s="27"/>
      <c r="V30" s="27" t="s">
        <v>709</v>
      </c>
      <c r="W30" s="98"/>
      <c r="X30" s="98"/>
      <c r="Y30" s="98" t="s">
        <v>478</v>
      </c>
      <c r="Z30" s="98" t="s">
        <v>478</v>
      </c>
      <c r="AA30" s="98" t="s">
        <v>478</v>
      </c>
      <c r="AB30" s="98" t="s">
        <v>478</v>
      </c>
      <c r="AC30" s="98" t="s">
        <v>478</v>
      </c>
      <c r="AD30" s="98" t="s">
        <v>478</v>
      </c>
      <c r="AE30" s="98" t="s">
        <v>478</v>
      </c>
      <c r="AF30" s="98" t="s">
        <v>478</v>
      </c>
      <c r="AG30" s="98" t="s">
        <v>478</v>
      </c>
      <c r="AH30" s="98" t="s">
        <v>478</v>
      </c>
      <c r="AI30" s="164"/>
      <c r="IB30" s="85"/>
    </row>
    <row r="31" spans="1:236" s="62" customFormat="1" ht="45">
      <c r="A31" s="104" t="s">
        <v>263</v>
      </c>
      <c r="B31" s="104"/>
      <c r="C31" s="104" t="s">
        <v>183</v>
      </c>
      <c r="D31" s="104" t="s">
        <v>184</v>
      </c>
      <c r="E31" s="145">
        <v>71347</v>
      </c>
      <c r="F31" s="26" t="s">
        <v>264</v>
      </c>
      <c r="G31" s="27" t="s">
        <v>702</v>
      </c>
      <c r="H31" s="27"/>
      <c r="I31" s="69"/>
      <c r="J31" s="157">
        <v>11235500</v>
      </c>
      <c r="K31" s="27"/>
      <c r="L31" s="27"/>
      <c r="M31" s="157"/>
      <c r="N31" s="27"/>
      <c r="O31" s="27"/>
      <c r="P31" s="27"/>
      <c r="Q31" s="27"/>
      <c r="R31" s="27"/>
      <c r="S31" s="27"/>
      <c r="T31" s="27"/>
      <c r="U31" s="27"/>
      <c r="V31" s="27" t="s">
        <v>713</v>
      </c>
      <c r="W31" s="98" t="s">
        <v>478</v>
      </c>
      <c r="X31" s="98" t="s">
        <v>478</v>
      </c>
      <c r="Y31" s="98" t="s">
        <v>478</v>
      </c>
      <c r="Z31" s="98" t="s">
        <v>478</v>
      </c>
      <c r="AA31" s="98" t="s">
        <v>478</v>
      </c>
      <c r="AB31" s="98" t="s">
        <v>478</v>
      </c>
      <c r="AC31" s="98" t="s">
        <v>478</v>
      </c>
      <c r="AD31" s="98" t="s">
        <v>478</v>
      </c>
      <c r="AE31" s="98" t="s">
        <v>478</v>
      </c>
      <c r="AF31" s="98" t="s">
        <v>478</v>
      </c>
      <c r="AG31" s="98" t="s">
        <v>478</v>
      </c>
      <c r="AH31" s="98" t="s">
        <v>478</v>
      </c>
      <c r="AI31" s="164"/>
      <c r="IB31" s="85"/>
    </row>
    <row r="32" spans="1:236" s="62" customFormat="1" ht="75">
      <c r="A32" s="144" t="s">
        <v>265</v>
      </c>
      <c r="B32" s="144"/>
      <c r="C32" s="104" t="s">
        <v>183</v>
      </c>
      <c r="D32" s="104" t="s">
        <v>184</v>
      </c>
      <c r="E32" s="145">
        <v>71351</v>
      </c>
      <c r="F32" s="26" t="s">
        <v>266</v>
      </c>
      <c r="G32" s="27" t="s">
        <v>715</v>
      </c>
      <c r="H32" s="27"/>
      <c r="I32" s="69"/>
      <c r="J32" s="157">
        <v>98258022</v>
      </c>
      <c r="K32" s="27"/>
      <c r="L32" s="27"/>
      <c r="M32" s="157"/>
      <c r="N32" s="27"/>
      <c r="O32" s="27"/>
      <c r="P32" s="27"/>
      <c r="Q32" s="27"/>
      <c r="R32" s="27"/>
      <c r="S32" s="27"/>
      <c r="T32" s="27"/>
      <c r="U32" s="27"/>
      <c r="V32" s="27" t="s">
        <v>713</v>
      </c>
      <c r="W32" s="98"/>
      <c r="X32" s="98"/>
      <c r="Y32" s="98" t="s">
        <v>478</v>
      </c>
      <c r="Z32" s="98"/>
      <c r="AA32" s="98"/>
      <c r="AB32" s="98"/>
      <c r="AC32" s="98"/>
      <c r="AD32" s="98"/>
      <c r="AE32" s="98"/>
      <c r="AF32" s="98"/>
      <c r="AG32" s="98"/>
      <c r="AH32" s="98"/>
      <c r="AI32" s="164"/>
      <c r="IB32" s="85"/>
    </row>
    <row r="33" spans="1:236" s="62" customFormat="1" ht="45">
      <c r="A33" s="104" t="s">
        <v>267</v>
      </c>
      <c r="B33" s="104"/>
      <c r="C33" s="104" t="s">
        <v>183</v>
      </c>
      <c r="D33" s="104" t="s">
        <v>184</v>
      </c>
      <c r="E33" s="145">
        <v>71354</v>
      </c>
      <c r="F33" s="26" t="s">
        <v>268</v>
      </c>
      <c r="G33" s="27" t="s">
        <v>716</v>
      </c>
      <c r="H33" s="27"/>
      <c r="I33" s="69"/>
      <c r="J33" s="157">
        <v>220212419</v>
      </c>
      <c r="K33" s="27"/>
      <c r="L33" s="27"/>
      <c r="M33" s="157"/>
      <c r="N33" s="27"/>
      <c r="O33" s="27"/>
      <c r="P33" s="27"/>
      <c r="Q33" s="27"/>
      <c r="R33" s="27"/>
      <c r="S33" s="27"/>
      <c r="T33" s="27"/>
      <c r="U33" s="27"/>
      <c r="V33" s="27" t="s">
        <v>713</v>
      </c>
      <c r="W33" s="98"/>
      <c r="X33" s="98"/>
      <c r="Y33" s="98"/>
      <c r="Z33" s="98"/>
      <c r="AA33" s="98"/>
      <c r="AB33" s="98"/>
      <c r="AC33" s="98"/>
      <c r="AD33" s="98"/>
      <c r="AE33" s="98"/>
      <c r="AF33" s="98"/>
      <c r="AG33" s="98"/>
      <c r="AH33" s="98" t="s">
        <v>478</v>
      </c>
      <c r="AI33" s="164"/>
      <c r="IB33" s="85"/>
    </row>
    <row r="34" spans="1:236" s="62" customFormat="1" ht="45">
      <c r="A34" s="104" t="s">
        <v>269</v>
      </c>
      <c r="B34" s="104"/>
      <c r="C34" s="104" t="s">
        <v>183</v>
      </c>
      <c r="D34" s="104" t="s">
        <v>184</v>
      </c>
      <c r="E34" s="145">
        <v>71355</v>
      </c>
      <c r="F34" s="26" t="s">
        <v>270</v>
      </c>
      <c r="G34" s="27" t="s">
        <v>716</v>
      </c>
      <c r="H34" s="27"/>
      <c r="I34" s="69"/>
      <c r="J34" s="157">
        <v>114199999</v>
      </c>
      <c r="K34" s="27"/>
      <c r="L34" s="27"/>
      <c r="M34" s="157"/>
      <c r="N34" s="27"/>
      <c r="O34" s="27"/>
      <c r="P34" s="27"/>
      <c r="Q34" s="27"/>
      <c r="R34" s="27"/>
      <c r="S34" s="27"/>
      <c r="T34" s="27"/>
      <c r="U34" s="27"/>
      <c r="V34" s="27" t="s">
        <v>713</v>
      </c>
      <c r="W34" s="98"/>
      <c r="X34" s="98"/>
      <c r="Y34" s="98"/>
      <c r="Z34" s="98"/>
      <c r="AA34" s="98"/>
      <c r="AB34" s="98"/>
      <c r="AC34" s="98"/>
      <c r="AD34" s="98"/>
      <c r="AE34" s="98"/>
      <c r="AF34" s="98"/>
      <c r="AG34" s="98"/>
      <c r="AH34" s="98" t="s">
        <v>478</v>
      </c>
      <c r="AI34" s="164"/>
      <c r="IB34" s="85"/>
    </row>
    <row r="35" spans="1:236" s="62" customFormat="1" ht="45">
      <c r="A35" s="104" t="s">
        <v>271</v>
      </c>
      <c r="B35" s="104"/>
      <c r="C35" s="104" t="s">
        <v>183</v>
      </c>
      <c r="D35" s="104" t="s">
        <v>184</v>
      </c>
      <c r="E35" s="145">
        <v>71355</v>
      </c>
      <c r="F35" s="26" t="s">
        <v>270</v>
      </c>
      <c r="G35" s="27" t="s">
        <v>716</v>
      </c>
      <c r="H35" s="27"/>
      <c r="I35" s="69"/>
      <c r="J35" s="157">
        <v>32403908</v>
      </c>
      <c r="K35" s="27"/>
      <c r="L35" s="27"/>
      <c r="M35" s="157"/>
      <c r="N35" s="27"/>
      <c r="O35" s="27"/>
      <c r="P35" s="27"/>
      <c r="Q35" s="27"/>
      <c r="R35" s="27"/>
      <c r="S35" s="27"/>
      <c r="T35" s="27"/>
      <c r="U35" s="27"/>
      <c r="V35" s="27" t="s">
        <v>713</v>
      </c>
      <c r="W35" s="98"/>
      <c r="X35" s="98"/>
      <c r="Y35" s="98"/>
      <c r="Z35" s="98"/>
      <c r="AA35" s="98"/>
      <c r="AB35" s="98"/>
      <c r="AC35" s="98"/>
      <c r="AD35" s="98"/>
      <c r="AE35" s="98"/>
      <c r="AF35" s="98"/>
      <c r="AG35" s="98"/>
      <c r="AH35" s="98" t="s">
        <v>478</v>
      </c>
      <c r="AI35" s="164"/>
      <c r="IB35" s="85"/>
    </row>
    <row r="36" spans="1:236" s="62" customFormat="1" ht="45">
      <c r="A36" s="104" t="s">
        <v>272</v>
      </c>
      <c r="B36" s="104"/>
      <c r="C36" s="104" t="s">
        <v>183</v>
      </c>
      <c r="D36" s="104" t="s">
        <v>184</v>
      </c>
      <c r="E36" s="145">
        <v>71355</v>
      </c>
      <c r="F36" s="26" t="s">
        <v>270</v>
      </c>
      <c r="G36" s="27" t="s">
        <v>716</v>
      </c>
      <c r="H36" s="27"/>
      <c r="I36" s="69"/>
      <c r="J36" s="157">
        <v>3677240</v>
      </c>
      <c r="K36" s="27"/>
      <c r="L36" s="27"/>
      <c r="M36" s="157"/>
      <c r="N36" s="27"/>
      <c r="O36" s="27"/>
      <c r="P36" s="27"/>
      <c r="Q36" s="27"/>
      <c r="R36" s="27"/>
      <c r="S36" s="27"/>
      <c r="T36" s="27"/>
      <c r="U36" s="27"/>
      <c r="V36" s="27" t="s">
        <v>713</v>
      </c>
      <c r="W36" s="98"/>
      <c r="X36" s="98"/>
      <c r="Y36" s="98"/>
      <c r="Z36" s="98"/>
      <c r="AA36" s="98"/>
      <c r="AB36" s="98"/>
      <c r="AC36" s="98"/>
      <c r="AD36" s="98"/>
      <c r="AE36" s="98"/>
      <c r="AF36" s="98"/>
      <c r="AG36" s="98"/>
      <c r="AH36" s="98" t="s">
        <v>478</v>
      </c>
      <c r="AI36" s="164"/>
      <c r="IB36" s="85"/>
    </row>
    <row r="37" spans="1:236" s="62" customFormat="1" ht="45">
      <c r="A37" s="104" t="s">
        <v>273</v>
      </c>
      <c r="B37" s="104"/>
      <c r="C37" s="104" t="s">
        <v>183</v>
      </c>
      <c r="D37" s="104" t="s">
        <v>184</v>
      </c>
      <c r="E37" s="145">
        <v>71356</v>
      </c>
      <c r="F37" s="26" t="s">
        <v>274</v>
      </c>
      <c r="G37" s="27" t="s">
        <v>717</v>
      </c>
      <c r="H37" s="27"/>
      <c r="I37" s="69"/>
      <c r="J37" s="157">
        <v>100000000</v>
      </c>
      <c r="K37" s="27"/>
      <c r="L37" s="27"/>
      <c r="M37" s="157"/>
      <c r="N37" s="27"/>
      <c r="O37" s="27"/>
      <c r="P37" s="27"/>
      <c r="Q37" s="27"/>
      <c r="R37" s="27"/>
      <c r="S37" s="27"/>
      <c r="T37" s="27"/>
      <c r="U37" s="27"/>
      <c r="V37" s="27" t="s">
        <v>713</v>
      </c>
      <c r="W37" s="98" t="s">
        <v>478</v>
      </c>
      <c r="X37" s="69" t="s">
        <v>626</v>
      </c>
      <c r="Y37" s="69" t="s">
        <v>626</v>
      </c>
      <c r="Z37" s="69" t="s">
        <v>626</v>
      </c>
      <c r="AA37" s="69" t="s">
        <v>626</v>
      </c>
      <c r="AB37" s="69" t="s">
        <v>626</v>
      </c>
      <c r="AC37" s="69" t="s">
        <v>626</v>
      </c>
      <c r="AD37" s="69" t="s">
        <v>626</v>
      </c>
      <c r="AE37" s="69" t="s">
        <v>626</v>
      </c>
      <c r="AF37" s="69" t="s">
        <v>626</v>
      </c>
      <c r="AG37" s="69" t="s">
        <v>626</v>
      </c>
      <c r="AH37" s="69" t="s">
        <v>626</v>
      </c>
      <c r="AI37" s="164"/>
      <c r="IB37" s="85"/>
    </row>
    <row r="38" spans="1:236" s="62" customFormat="1" ht="45">
      <c r="A38" s="104" t="s">
        <v>275</v>
      </c>
      <c r="B38" s="104"/>
      <c r="C38" s="104" t="s">
        <v>183</v>
      </c>
      <c r="D38" s="104" t="s">
        <v>184</v>
      </c>
      <c r="E38" s="145">
        <v>71359</v>
      </c>
      <c r="F38" s="26" t="s">
        <v>276</v>
      </c>
      <c r="G38" s="27" t="s">
        <v>716</v>
      </c>
      <c r="H38" s="27"/>
      <c r="I38" s="69"/>
      <c r="J38" s="157">
        <v>34446172</v>
      </c>
      <c r="K38" s="27"/>
      <c r="L38" s="27"/>
      <c r="M38" s="157"/>
      <c r="N38" s="27"/>
      <c r="O38" s="27"/>
      <c r="P38" s="27"/>
      <c r="Q38" s="27"/>
      <c r="R38" s="27"/>
      <c r="S38" s="27"/>
      <c r="T38" s="27"/>
      <c r="U38" s="27"/>
      <c r="V38" s="27" t="s">
        <v>713</v>
      </c>
      <c r="W38" s="98"/>
      <c r="X38" s="98"/>
      <c r="Y38" s="98"/>
      <c r="Z38" s="98"/>
      <c r="AA38" s="98"/>
      <c r="AB38" s="98"/>
      <c r="AC38" s="98"/>
      <c r="AD38" s="98"/>
      <c r="AE38" s="98"/>
      <c r="AF38" s="98"/>
      <c r="AG38" s="98"/>
      <c r="AH38" s="98" t="s">
        <v>626</v>
      </c>
      <c r="AI38" s="164"/>
      <c r="IB38" s="85"/>
    </row>
    <row r="39" spans="1:236" s="62" customFormat="1" ht="45">
      <c r="A39" s="104" t="s">
        <v>277</v>
      </c>
      <c r="B39" s="104"/>
      <c r="C39" s="104" t="s">
        <v>183</v>
      </c>
      <c r="D39" s="104" t="s">
        <v>184</v>
      </c>
      <c r="E39" s="145">
        <v>71359</v>
      </c>
      <c r="F39" s="26" t="s">
        <v>276</v>
      </c>
      <c r="G39" s="27" t="s">
        <v>716</v>
      </c>
      <c r="H39" s="27"/>
      <c r="I39" s="69"/>
      <c r="J39" s="157">
        <v>32474505</v>
      </c>
      <c r="K39" s="27"/>
      <c r="L39" s="27"/>
      <c r="M39" s="157"/>
      <c r="N39" s="27"/>
      <c r="O39" s="27"/>
      <c r="P39" s="27"/>
      <c r="Q39" s="27"/>
      <c r="R39" s="27"/>
      <c r="S39" s="27"/>
      <c r="T39" s="27"/>
      <c r="U39" s="27"/>
      <c r="V39" s="27" t="s">
        <v>713</v>
      </c>
      <c r="W39" s="98"/>
      <c r="X39" s="98"/>
      <c r="Y39" s="98"/>
      <c r="Z39" s="98"/>
      <c r="AA39" s="98"/>
      <c r="AB39" s="98"/>
      <c r="AC39" s="98"/>
      <c r="AD39" s="98"/>
      <c r="AE39" s="98"/>
      <c r="AF39" s="98"/>
      <c r="AG39" s="98"/>
      <c r="AH39" s="98" t="s">
        <v>626</v>
      </c>
      <c r="AI39" s="164"/>
      <c r="IB39" s="85"/>
    </row>
    <row r="40" spans="1:236" s="62" customFormat="1" ht="45">
      <c r="A40" s="104" t="s">
        <v>278</v>
      </c>
      <c r="B40" s="104"/>
      <c r="C40" s="104" t="s">
        <v>183</v>
      </c>
      <c r="D40" s="104" t="s">
        <v>184</v>
      </c>
      <c r="E40" s="145">
        <v>71359</v>
      </c>
      <c r="F40" s="26" t="s">
        <v>276</v>
      </c>
      <c r="G40" s="27" t="s">
        <v>716</v>
      </c>
      <c r="H40" s="27"/>
      <c r="I40" s="69"/>
      <c r="J40" s="157">
        <v>6951316</v>
      </c>
      <c r="K40" s="27"/>
      <c r="L40" s="27"/>
      <c r="M40" s="157"/>
      <c r="N40" s="27"/>
      <c r="O40" s="27"/>
      <c r="P40" s="27"/>
      <c r="Q40" s="27"/>
      <c r="R40" s="27"/>
      <c r="S40" s="27"/>
      <c r="T40" s="27"/>
      <c r="U40" s="27"/>
      <c r="V40" s="27" t="s">
        <v>713</v>
      </c>
      <c r="W40" s="98"/>
      <c r="X40" s="98"/>
      <c r="Y40" s="98"/>
      <c r="Z40" s="98"/>
      <c r="AA40" s="98"/>
      <c r="AB40" s="98"/>
      <c r="AC40" s="98"/>
      <c r="AD40" s="98"/>
      <c r="AE40" s="98"/>
      <c r="AF40" s="98"/>
      <c r="AG40" s="98"/>
      <c r="AH40" s="98" t="s">
        <v>626</v>
      </c>
      <c r="AI40" s="164"/>
      <c r="IB40" s="85"/>
    </row>
    <row r="41" spans="1:236" s="62" customFormat="1" ht="45">
      <c r="A41" s="104" t="s">
        <v>279</v>
      </c>
      <c r="B41" s="104"/>
      <c r="C41" s="104" t="s">
        <v>183</v>
      </c>
      <c r="D41" s="104" t="s">
        <v>184</v>
      </c>
      <c r="E41" s="145">
        <v>71359</v>
      </c>
      <c r="F41" s="26" t="s">
        <v>276</v>
      </c>
      <c r="G41" s="27" t="s">
        <v>718</v>
      </c>
      <c r="H41" s="27"/>
      <c r="I41" s="69"/>
      <c r="J41" s="157">
        <v>32049233</v>
      </c>
      <c r="K41" s="27"/>
      <c r="L41" s="27"/>
      <c r="M41" s="157"/>
      <c r="N41" s="27"/>
      <c r="O41" s="27"/>
      <c r="P41" s="27"/>
      <c r="Q41" s="27"/>
      <c r="R41" s="27"/>
      <c r="S41" s="27"/>
      <c r="T41" s="27"/>
      <c r="U41" s="27"/>
      <c r="V41" s="27" t="s">
        <v>713</v>
      </c>
      <c r="W41" s="98"/>
      <c r="X41" s="98"/>
      <c r="Y41" s="98" t="s">
        <v>478</v>
      </c>
      <c r="Z41" s="98"/>
      <c r="AA41" s="98"/>
      <c r="AB41" s="98"/>
      <c r="AC41" s="98"/>
      <c r="AD41" s="98"/>
      <c r="AE41" s="98"/>
      <c r="AF41" s="98"/>
      <c r="AG41" s="98" t="s">
        <v>478</v>
      </c>
      <c r="AH41" s="98"/>
      <c r="AI41" s="164"/>
      <c r="IB41" s="85"/>
    </row>
    <row r="42" spans="1:236" s="62" customFormat="1" ht="45">
      <c r="A42" s="104" t="s">
        <v>280</v>
      </c>
      <c r="B42" s="104"/>
      <c r="C42" s="104" t="s">
        <v>183</v>
      </c>
      <c r="D42" s="104" t="s">
        <v>184</v>
      </c>
      <c r="E42" s="145">
        <v>71359</v>
      </c>
      <c r="F42" s="26" t="s">
        <v>276</v>
      </c>
      <c r="G42" s="27" t="s">
        <v>717</v>
      </c>
      <c r="H42" s="27"/>
      <c r="I42" s="69"/>
      <c r="J42" s="157">
        <v>32789087</v>
      </c>
      <c r="K42" s="27"/>
      <c r="L42" s="27"/>
      <c r="M42" s="157"/>
      <c r="N42" s="27"/>
      <c r="O42" s="27"/>
      <c r="P42" s="27"/>
      <c r="Q42" s="27"/>
      <c r="R42" s="27"/>
      <c r="S42" s="27"/>
      <c r="T42" s="27"/>
      <c r="U42" s="27"/>
      <c r="V42" s="27" t="s">
        <v>713</v>
      </c>
      <c r="W42" s="98" t="s">
        <v>478</v>
      </c>
      <c r="X42" s="98" t="s">
        <v>478</v>
      </c>
      <c r="Y42" s="98" t="s">
        <v>478</v>
      </c>
      <c r="Z42" s="98" t="s">
        <v>478</v>
      </c>
      <c r="AA42" s="98" t="s">
        <v>478</v>
      </c>
      <c r="AB42" s="98" t="s">
        <v>478</v>
      </c>
      <c r="AC42" s="98" t="s">
        <v>478</v>
      </c>
      <c r="AD42" s="98" t="s">
        <v>478</v>
      </c>
      <c r="AE42" s="98" t="s">
        <v>478</v>
      </c>
      <c r="AF42" s="98" t="s">
        <v>478</v>
      </c>
      <c r="AG42" s="98" t="s">
        <v>478</v>
      </c>
      <c r="AH42" s="98" t="s">
        <v>478</v>
      </c>
      <c r="AI42" s="164"/>
      <c r="IB42" s="85"/>
    </row>
    <row r="43" spans="1:236" s="62" customFormat="1" ht="66" customHeight="1">
      <c r="A43" s="24" t="s">
        <v>281</v>
      </c>
      <c r="B43" s="24"/>
      <c r="C43" s="24" t="s">
        <v>37</v>
      </c>
      <c r="D43" s="24" t="s">
        <v>43</v>
      </c>
      <c r="E43" s="149">
        <v>82120</v>
      </c>
      <c r="F43" s="150" t="s">
        <v>191</v>
      </c>
      <c r="G43" s="27" t="s">
        <v>702</v>
      </c>
      <c r="H43" s="27"/>
      <c r="I43" s="69"/>
      <c r="J43" s="160">
        <v>390818043.88</v>
      </c>
      <c r="K43" s="27"/>
      <c r="L43" s="27"/>
      <c r="M43" s="160"/>
      <c r="N43" s="27"/>
      <c r="O43" s="27"/>
      <c r="P43" s="27"/>
      <c r="Q43" s="27"/>
      <c r="R43" s="27"/>
      <c r="S43" s="27"/>
      <c r="T43" s="27"/>
      <c r="U43" s="27"/>
      <c r="V43" s="27" t="s">
        <v>713</v>
      </c>
      <c r="W43" s="98" t="s">
        <v>478</v>
      </c>
      <c r="X43" s="98" t="s">
        <v>478</v>
      </c>
      <c r="Y43" s="98" t="s">
        <v>478</v>
      </c>
      <c r="Z43" s="98" t="s">
        <v>478</v>
      </c>
      <c r="AA43" s="98" t="s">
        <v>478</v>
      </c>
      <c r="AB43" s="98" t="s">
        <v>478</v>
      </c>
      <c r="AC43" s="98" t="s">
        <v>478</v>
      </c>
      <c r="AD43" s="98" t="s">
        <v>478</v>
      </c>
      <c r="AE43" s="98" t="s">
        <v>478</v>
      </c>
      <c r="AF43" s="98" t="s">
        <v>478</v>
      </c>
      <c r="AG43" s="98" t="s">
        <v>478</v>
      </c>
      <c r="AH43" s="98" t="s">
        <v>478</v>
      </c>
      <c r="AI43" s="164"/>
      <c r="IB43" s="85"/>
    </row>
    <row r="44" spans="1:236" s="62" customFormat="1" ht="37.5" customHeight="1">
      <c r="A44" s="387" t="s">
        <v>282</v>
      </c>
      <c r="B44" s="104"/>
      <c r="C44" s="387" t="s">
        <v>37</v>
      </c>
      <c r="D44" s="388" t="s">
        <v>43</v>
      </c>
      <c r="E44" s="389">
        <v>82120</v>
      </c>
      <c r="F44" s="390" t="s">
        <v>191</v>
      </c>
      <c r="G44" s="391" t="s">
        <v>719</v>
      </c>
      <c r="H44" s="27"/>
      <c r="I44" s="69"/>
      <c r="J44" s="392">
        <v>146385201.41666669</v>
      </c>
      <c r="K44" s="27"/>
      <c r="L44" s="27"/>
      <c r="M44" s="392"/>
      <c r="N44" s="27"/>
      <c r="O44" s="27"/>
      <c r="P44" s="27"/>
      <c r="Q44" s="27"/>
      <c r="R44" s="27"/>
      <c r="S44" s="27"/>
      <c r="T44" s="27"/>
      <c r="U44" s="27"/>
      <c r="V44" s="391" t="s">
        <v>713</v>
      </c>
      <c r="W44" s="386"/>
      <c r="X44" s="384" t="s">
        <v>478</v>
      </c>
      <c r="Y44" s="384" t="s">
        <v>478</v>
      </c>
      <c r="Z44" s="384" t="s">
        <v>478</v>
      </c>
      <c r="AA44" s="384" t="s">
        <v>478</v>
      </c>
      <c r="AB44" s="384" t="s">
        <v>478</v>
      </c>
      <c r="AC44" s="384" t="s">
        <v>478</v>
      </c>
      <c r="AD44" s="384" t="s">
        <v>478</v>
      </c>
      <c r="AE44" s="384" t="s">
        <v>478</v>
      </c>
      <c r="AF44" s="384" t="s">
        <v>478</v>
      </c>
      <c r="AG44" s="384" t="s">
        <v>478</v>
      </c>
      <c r="AH44" s="384" t="s">
        <v>478</v>
      </c>
      <c r="AI44" s="385"/>
      <c r="IB44" s="85"/>
    </row>
    <row r="45" spans="1:236" s="62" customFormat="1" ht="25.5" customHeight="1">
      <c r="A45" s="387"/>
      <c r="B45" s="104"/>
      <c r="C45" s="387"/>
      <c r="D45" s="388"/>
      <c r="E45" s="389"/>
      <c r="F45" s="390"/>
      <c r="G45" s="391"/>
      <c r="H45" s="124"/>
      <c r="I45" s="69"/>
      <c r="J45" s="392"/>
      <c r="K45" s="162"/>
      <c r="L45" s="162"/>
      <c r="M45" s="392"/>
      <c r="N45" s="27"/>
      <c r="O45" s="27"/>
      <c r="P45" s="27"/>
      <c r="Q45" s="27"/>
      <c r="R45" s="27"/>
      <c r="S45" s="27"/>
      <c r="T45" s="27"/>
      <c r="U45" s="27"/>
      <c r="V45" s="391"/>
      <c r="W45" s="386"/>
      <c r="X45" s="384"/>
      <c r="Y45" s="384"/>
      <c r="Z45" s="384"/>
      <c r="AA45" s="384"/>
      <c r="AB45" s="384"/>
      <c r="AC45" s="384"/>
      <c r="AD45" s="384"/>
      <c r="AE45" s="384"/>
      <c r="AF45" s="384"/>
      <c r="AG45" s="384"/>
      <c r="AH45" s="384"/>
      <c r="AI45" s="385"/>
      <c r="IB45" s="85"/>
    </row>
    <row r="46" spans="1:236" s="62" customFormat="1" ht="57.75" customHeight="1">
      <c r="A46" s="24" t="s">
        <v>283</v>
      </c>
      <c r="B46" s="24"/>
      <c r="C46" s="24" t="s">
        <v>37</v>
      </c>
      <c r="D46" s="24" t="s">
        <v>43</v>
      </c>
      <c r="E46" s="149">
        <v>82120</v>
      </c>
      <c r="F46" s="150" t="s">
        <v>191</v>
      </c>
      <c r="G46" s="176" t="s">
        <v>719</v>
      </c>
      <c r="H46" s="124"/>
      <c r="I46" s="69"/>
      <c r="J46" s="160">
        <v>106739219.58333333</v>
      </c>
      <c r="K46" s="162"/>
      <c r="L46" s="162"/>
      <c r="M46" s="160"/>
      <c r="N46" s="176"/>
      <c r="O46" s="176"/>
      <c r="P46" s="176"/>
      <c r="Q46" s="176"/>
      <c r="R46" s="176"/>
      <c r="S46" s="176"/>
      <c r="T46" s="176"/>
      <c r="U46" s="176"/>
      <c r="V46" s="176" t="s">
        <v>713</v>
      </c>
      <c r="W46" s="98"/>
      <c r="X46" s="105" t="s">
        <v>478</v>
      </c>
      <c r="Y46" s="105" t="s">
        <v>478</v>
      </c>
      <c r="Z46" s="105" t="s">
        <v>478</v>
      </c>
      <c r="AA46" s="105" t="s">
        <v>478</v>
      </c>
      <c r="AB46" s="105" t="s">
        <v>478</v>
      </c>
      <c r="AC46" s="105" t="s">
        <v>478</v>
      </c>
      <c r="AD46" s="105" t="s">
        <v>478</v>
      </c>
      <c r="AE46" s="105" t="s">
        <v>478</v>
      </c>
      <c r="AF46" s="105" t="s">
        <v>478</v>
      </c>
      <c r="AG46" s="105" t="s">
        <v>478</v>
      </c>
      <c r="AH46" s="105" t="s">
        <v>478</v>
      </c>
      <c r="AI46" s="164"/>
      <c r="IB46" s="85"/>
    </row>
    <row r="47" spans="1:236" s="62" customFormat="1" ht="30">
      <c r="A47" s="144" t="s">
        <v>692</v>
      </c>
      <c r="B47" s="144"/>
      <c r="C47" s="104" t="s">
        <v>37</v>
      </c>
      <c r="D47" s="104" t="s">
        <v>43</v>
      </c>
      <c r="E47" s="145">
        <v>83111</v>
      </c>
      <c r="F47" s="26" t="s">
        <v>193</v>
      </c>
      <c r="G47" s="121">
        <v>45260</v>
      </c>
      <c r="H47" s="27"/>
      <c r="I47" s="69"/>
      <c r="J47" s="157">
        <v>0</v>
      </c>
      <c r="K47" s="28"/>
      <c r="L47" s="28"/>
      <c r="M47" s="157"/>
      <c r="N47" s="27"/>
      <c r="O47" s="27"/>
      <c r="P47" s="27"/>
      <c r="Q47" s="27"/>
      <c r="R47" s="27"/>
      <c r="S47" s="27"/>
      <c r="T47" s="27"/>
      <c r="U47" s="27"/>
      <c r="V47" s="27" t="s">
        <v>707</v>
      </c>
      <c r="W47" s="105"/>
      <c r="X47" s="105"/>
      <c r="Y47" s="105"/>
      <c r="Z47" s="105"/>
      <c r="AA47" s="105"/>
      <c r="AB47" s="105"/>
      <c r="AC47" s="105"/>
      <c r="AD47" s="105"/>
      <c r="AE47" s="105"/>
      <c r="AF47" s="105"/>
      <c r="AG47" s="105" t="s">
        <v>478</v>
      </c>
      <c r="AH47" s="105"/>
      <c r="AI47" s="112"/>
      <c r="IB47" s="85"/>
    </row>
    <row r="48" spans="1:236" s="62" customFormat="1" ht="75">
      <c r="A48" s="104" t="s">
        <v>693</v>
      </c>
      <c r="B48" s="104"/>
      <c r="C48" s="144" t="s">
        <v>37</v>
      </c>
      <c r="D48" s="144" t="s">
        <v>43</v>
      </c>
      <c r="E48" s="151">
        <v>83113</v>
      </c>
      <c r="F48" s="152" t="s">
        <v>694</v>
      </c>
      <c r="G48" s="121">
        <v>45016</v>
      </c>
      <c r="H48" s="27"/>
      <c r="I48" s="69"/>
      <c r="J48" s="161">
        <v>0</v>
      </c>
      <c r="K48" s="28"/>
      <c r="L48" s="28"/>
      <c r="M48" s="161"/>
      <c r="N48" s="27"/>
      <c r="O48" s="27"/>
      <c r="P48" s="27"/>
      <c r="Q48" s="27"/>
      <c r="R48" s="27"/>
      <c r="S48" s="27"/>
      <c r="T48" s="27"/>
      <c r="U48" s="27"/>
      <c r="V48" s="27" t="s">
        <v>707</v>
      </c>
      <c r="W48" s="105"/>
      <c r="X48" s="105"/>
      <c r="Y48" s="105" t="s">
        <v>478</v>
      </c>
      <c r="Z48" s="105" t="s">
        <v>478</v>
      </c>
      <c r="AA48" s="105" t="s">
        <v>478</v>
      </c>
      <c r="AB48" s="105" t="s">
        <v>478</v>
      </c>
      <c r="AC48" s="105" t="s">
        <v>478</v>
      </c>
      <c r="AD48" s="105" t="s">
        <v>478</v>
      </c>
      <c r="AE48" s="105" t="s">
        <v>478</v>
      </c>
      <c r="AF48" s="105" t="s">
        <v>478</v>
      </c>
      <c r="AG48" s="105" t="s">
        <v>478</v>
      </c>
      <c r="AH48" s="105" t="s">
        <v>478</v>
      </c>
      <c r="AI48" s="112"/>
      <c r="IB48" s="85"/>
    </row>
    <row r="49" spans="1:236" s="62" customFormat="1" ht="45">
      <c r="A49" s="144" t="s">
        <v>695</v>
      </c>
      <c r="B49" s="144"/>
      <c r="C49" s="144" t="s">
        <v>37</v>
      </c>
      <c r="D49" s="153" t="s">
        <v>43</v>
      </c>
      <c r="E49" s="151">
        <v>83113</v>
      </c>
      <c r="F49" s="26" t="s">
        <v>694</v>
      </c>
      <c r="G49" s="27" t="s">
        <v>706</v>
      </c>
      <c r="H49" s="27"/>
      <c r="I49" s="69"/>
      <c r="J49" s="158">
        <v>0</v>
      </c>
      <c r="K49" s="28"/>
      <c r="L49" s="28"/>
      <c r="M49" s="158"/>
      <c r="N49" s="27"/>
      <c r="O49" s="27"/>
      <c r="P49" s="27"/>
      <c r="Q49" s="27"/>
      <c r="R49" s="27"/>
      <c r="S49" s="27"/>
      <c r="T49" s="27"/>
      <c r="U49" s="27"/>
      <c r="V49" s="27" t="s">
        <v>707</v>
      </c>
      <c r="W49" s="105"/>
      <c r="X49" s="105" t="s">
        <v>478</v>
      </c>
      <c r="Y49" s="105" t="s">
        <v>478</v>
      </c>
      <c r="Z49" s="105" t="s">
        <v>478</v>
      </c>
      <c r="AA49" s="105" t="s">
        <v>478</v>
      </c>
      <c r="AB49" s="105" t="s">
        <v>478</v>
      </c>
      <c r="AC49" s="105" t="s">
        <v>478</v>
      </c>
      <c r="AD49" s="105" t="s">
        <v>478</v>
      </c>
      <c r="AE49" s="105" t="s">
        <v>478</v>
      </c>
      <c r="AF49" s="105" t="s">
        <v>478</v>
      </c>
      <c r="AG49" s="105" t="s">
        <v>478</v>
      </c>
      <c r="AH49" s="105" t="s">
        <v>478</v>
      </c>
      <c r="AI49" s="112"/>
      <c r="IB49" s="85"/>
    </row>
    <row r="50" spans="1:236" s="62" customFormat="1" ht="45">
      <c r="A50" s="154" t="s">
        <v>284</v>
      </c>
      <c r="B50" s="154"/>
      <c r="C50" s="154" t="s">
        <v>37</v>
      </c>
      <c r="D50" s="154" t="s">
        <v>43</v>
      </c>
      <c r="E50" s="145">
        <v>83117</v>
      </c>
      <c r="F50" s="154" t="s">
        <v>285</v>
      </c>
      <c r="G50" s="124" t="s">
        <v>720</v>
      </c>
      <c r="H50" s="124"/>
      <c r="I50" s="69"/>
      <c r="J50" s="157">
        <v>252000000</v>
      </c>
      <c r="K50" s="162"/>
      <c r="L50" s="162"/>
      <c r="M50" s="157"/>
      <c r="N50" s="163"/>
      <c r="O50" s="163"/>
      <c r="P50" s="163"/>
      <c r="Q50" s="163"/>
      <c r="R50" s="163"/>
      <c r="S50" s="163"/>
      <c r="T50" s="163"/>
      <c r="U50" s="163"/>
      <c r="V50" s="163" t="s">
        <v>713</v>
      </c>
      <c r="W50" s="126" t="s">
        <v>478</v>
      </c>
      <c r="X50" s="126" t="s">
        <v>478</v>
      </c>
      <c r="Y50" s="126" t="s">
        <v>478</v>
      </c>
      <c r="Z50" s="126" t="s">
        <v>478</v>
      </c>
      <c r="AA50" s="126" t="s">
        <v>478</v>
      </c>
      <c r="AB50" s="126" t="s">
        <v>478</v>
      </c>
      <c r="AC50" s="126" t="s">
        <v>478</v>
      </c>
      <c r="AD50" s="126" t="s">
        <v>478</v>
      </c>
      <c r="AE50" s="126" t="s">
        <v>478</v>
      </c>
      <c r="AF50" s="126" t="s">
        <v>478</v>
      </c>
      <c r="AG50" s="126" t="s">
        <v>478</v>
      </c>
      <c r="AH50" s="126" t="s">
        <v>478</v>
      </c>
      <c r="AI50" s="164"/>
      <c r="IB50" s="85"/>
    </row>
    <row r="51" spans="1:236" s="62" customFormat="1" ht="30">
      <c r="A51" s="144" t="s">
        <v>286</v>
      </c>
      <c r="B51" s="144"/>
      <c r="C51" s="104" t="s">
        <v>37</v>
      </c>
      <c r="D51" s="104" t="s">
        <v>43</v>
      </c>
      <c r="E51" s="145">
        <v>84120</v>
      </c>
      <c r="F51" s="104" t="s">
        <v>287</v>
      </c>
      <c r="G51" s="27" t="s">
        <v>721</v>
      </c>
      <c r="H51" s="27"/>
      <c r="I51" s="69"/>
      <c r="J51" s="159">
        <v>226763763</v>
      </c>
      <c r="K51" s="28"/>
      <c r="L51" s="28"/>
      <c r="M51" s="159"/>
      <c r="N51" s="163"/>
      <c r="O51" s="163"/>
      <c r="P51" s="163"/>
      <c r="Q51" s="163"/>
      <c r="R51" s="163"/>
      <c r="S51" s="163"/>
      <c r="T51" s="163"/>
      <c r="U51" s="163"/>
      <c r="V51" s="163" t="s">
        <v>703</v>
      </c>
      <c r="W51" s="105" t="s">
        <v>478</v>
      </c>
      <c r="X51" s="105" t="s">
        <v>478</v>
      </c>
      <c r="Y51" s="105" t="s">
        <v>478</v>
      </c>
      <c r="Z51" s="105" t="s">
        <v>478</v>
      </c>
      <c r="AA51" s="105" t="s">
        <v>478</v>
      </c>
      <c r="AB51" s="105" t="s">
        <v>478</v>
      </c>
      <c r="AC51" s="105" t="s">
        <v>478</v>
      </c>
      <c r="AD51" s="105" t="s">
        <v>478</v>
      </c>
      <c r="AE51" s="105" t="s">
        <v>478</v>
      </c>
      <c r="AF51" s="105" t="s">
        <v>478</v>
      </c>
      <c r="AG51" s="105" t="s">
        <v>478</v>
      </c>
      <c r="AH51" s="105" t="s">
        <v>478</v>
      </c>
      <c r="AI51" s="112"/>
      <c r="IB51" s="85"/>
    </row>
    <row r="52" spans="1:236" s="62" customFormat="1" ht="30">
      <c r="A52" s="144" t="s">
        <v>288</v>
      </c>
      <c r="B52" s="144"/>
      <c r="C52" s="104" t="s">
        <v>37</v>
      </c>
      <c r="D52" s="104" t="s">
        <v>43</v>
      </c>
      <c r="E52" s="145" t="s">
        <v>195</v>
      </c>
      <c r="F52" s="26" t="s">
        <v>196</v>
      </c>
      <c r="G52" s="126" t="s">
        <v>702</v>
      </c>
      <c r="H52" s="126"/>
      <c r="I52" s="69"/>
      <c r="J52" s="157">
        <v>14831250</v>
      </c>
      <c r="K52" s="28"/>
      <c r="L52" s="28"/>
      <c r="M52" s="157"/>
      <c r="N52" s="112"/>
      <c r="O52" s="112"/>
      <c r="P52" s="112"/>
      <c r="Q52" s="112"/>
      <c r="R52" s="112"/>
      <c r="S52" s="112"/>
      <c r="T52" s="112"/>
      <c r="U52" s="112"/>
      <c r="V52" s="112" t="s">
        <v>713</v>
      </c>
      <c r="W52" s="105" t="s">
        <v>478</v>
      </c>
      <c r="X52" s="105" t="s">
        <v>478</v>
      </c>
      <c r="Y52" s="105" t="s">
        <v>478</v>
      </c>
      <c r="Z52" s="105" t="s">
        <v>478</v>
      </c>
      <c r="AA52" s="105" t="s">
        <v>478</v>
      </c>
      <c r="AB52" s="105" t="s">
        <v>478</v>
      </c>
      <c r="AC52" s="105" t="s">
        <v>478</v>
      </c>
      <c r="AD52" s="105" t="s">
        <v>478</v>
      </c>
      <c r="AE52" s="105" t="s">
        <v>478</v>
      </c>
      <c r="AF52" s="105" t="s">
        <v>478</v>
      </c>
      <c r="AG52" s="105" t="s">
        <v>478</v>
      </c>
      <c r="AH52" s="105" t="s">
        <v>478</v>
      </c>
      <c r="AI52" s="165"/>
      <c r="IB52" s="85"/>
    </row>
    <row r="53" spans="1:236" s="62" customFormat="1" ht="45">
      <c r="A53" s="104" t="s">
        <v>289</v>
      </c>
      <c r="B53" s="104"/>
      <c r="C53" s="104" t="s">
        <v>37</v>
      </c>
      <c r="D53" s="104" t="s">
        <v>43</v>
      </c>
      <c r="E53" s="145">
        <v>83990</v>
      </c>
      <c r="F53" s="26" t="s">
        <v>290</v>
      </c>
      <c r="G53" s="126" t="s">
        <v>720</v>
      </c>
      <c r="H53" s="126"/>
      <c r="I53" s="69"/>
      <c r="J53" s="157">
        <v>31208430.960000001</v>
      </c>
      <c r="K53" s="28"/>
      <c r="L53" s="28"/>
      <c r="M53" s="157"/>
      <c r="N53" s="112"/>
      <c r="O53" s="112"/>
      <c r="P53" s="112"/>
      <c r="Q53" s="112"/>
      <c r="R53" s="112"/>
      <c r="S53" s="112"/>
      <c r="T53" s="112"/>
      <c r="U53" s="112"/>
      <c r="V53" s="112" t="s">
        <v>713</v>
      </c>
      <c r="W53" s="105" t="s">
        <v>478</v>
      </c>
      <c r="X53" s="105" t="s">
        <v>478</v>
      </c>
      <c r="Y53" s="105" t="s">
        <v>478</v>
      </c>
      <c r="Z53" s="105" t="s">
        <v>478</v>
      </c>
      <c r="AA53" s="105" t="s">
        <v>478</v>
      </c>
      <c r="AB53" s="105" t="s">
        <v>478</v>
      </c>
      <c r="AC53" s="105" t="s">
        <v>478</v>
      </c>
      <c r="AD53" s="105" t="s">
        <v>478</v>
      </c>
      <c r="AE53" s="105" t="s">
        <v>478</v>
      </c>
      <c r="AF53" s="105" t="s">
        <v>478</v>
      </c>
      <c r="AG53" s="105" t="s">
        <v>478</v>
      </c>
      <c r="AH53" s="105" t="s">
        <v>478</v>
      </c>
      <c r="AI53" s="165"/>
      <c r="IB53" s="85"/>
    </row>
    <row r="54" spans="1:236" s="62" customFormat="1" ht="30">
      <c r="A54" s="104" t="s">
        <v>696</v>
      </c>
      <c r="B54" s="104"/>
      <c r="C54" s="104" t="s">
        <v>37</v>
      </c>
      <c r="D54" s="104" t="s">
        <v>43</v>
      </c>
      <c r="E54" s="145">
        <v>83990</v>
      </c>
      <c r="F54" s="26" t="s">
        <v>290</v>
      </c>
      <c r="G54" s="126" t="s">
        <v>722</v>
      </c>
      <c r="H54" s="126"/>
      <c r="I54" s="69"/>
      <c r="J54" s="157">
        <v>0</v>
      </c>
      <c r="K54" s="28"/>
      <c r="L54" s="28"/>
      <c r="M54" s="157"/>
      <c r="N54" s="112"/>
      <c r="O54" s="112"/>
      <c r="P54" s="112"/>
      <c r="Q54" s="112"/>
      <c r="R54" s="112"/>
      <c r="S54" s="112"/>
      <c r="T54" s="112"/>
      <c r="U54" s="112"/>
      <c r="V54" s="112" t="s">
        <v>713</v>
      </c>
      <c r="W54" s="105"/>
      <c r="X54" s="105"/>
      <c r="Y54" s="105"/>
      <c r="Z54" s="105"/>
      <c r="AA54" s="105"/>
      <c r="AB54" s="105"/>
      <c r="AC54" s="105" t="s">
        <v>478</v>
      </c>
      <c r="AD54" s="105" t="s">
        <v>478</v>
      </c>
      <c r="AE54" s="105" t="s">
        <v>478</v>
      </c>
      <c r="AF54" s="105" t="s">
        <v>478</v>
      </c>
      <c r="AG54" s="105" t="s">
        <v>478</v>
      </c>
      <c r="AH54" s="105" t="s">
        <v>478</v>
      </c>
      <c r="AI54" s="165"/>
      <c r="IB54" s="85"/>
    </row>
    <row r="55" spans="1:236" s="62" customFormat="1" ht="45">
      <c r="A55" s="144" t="s">
        <v>291</v>
      </c>
      <c r="B55" s="144"/>
      <c r="C55" s="104" t="s">
        <v>37</v>
      </c>
      <c r="D55" s="104" t="s">
        <v>43</v>
      </c>
      <c r="E55" s="145">
        <v>84394</v>
      </c>
      <c r="F55" s="26" t="s">
        <v>292</v>
      </c>
      <c r="G55" s="27" t="s">
        <v>723</v>
      </c>
      <c r="H55" s="27"/>
      <c r="I55" s="69"/>
      <c r="J55" s="157">
        <v>8305500</v>
      </c>
      <c r="K55" s="28"/>
      <c r="L55" s="28"/>
      <c r="M55" s="157"/>
      <c r="N55" s="112"/>
      <c r="O55" s="112"/>
      <c r="P55" s="112"/>
      <c r="Q55" s="112"/>
      <c r="R55" s="112"/>
      <c r="S55" s="112"/>
      <c r="T55" s="112"/>
      <c r="U55" s="112"/>
      <c r="V55" s="112" t="s">
        <v>713</v>
      </c>
      <c r="W55" s="105"/>
      <c r="X55" s="105"/>
      <c r="Y55" s="105"/>
      <c r="Z55" s="105"/>
      <c r="AA55" s="105"/>
      <c r="AB55" s="105"/>
      <c r="AC55" s="105"/>
      <c r="AD55" s="105"/>
      <c r="AE55" s="105"/>
      <c r="AF55" s="105" t="s">
        <v>478</v>
      </c>
      <c r="AG55" s="105"/>
      <c r="AH55" s="105"/>
      <c r="AI55" s="112"/>
      <c r="IB55" s="85"/>
    </row>
    <row r="56" spans="1:236" s="62" customFormat="1" ht="30">
      <c r="A56" s="144" t="s">
        <v>293</v>
      </c>
      <c r="B56" s="144"/>
      <c r="C56" s="104" t="s">
        <v>37</v>
      </c>
      <c r="D56" s="104" t="s">
        <v>43</v>
      </c>
      <c r="E56" s="145">
        <v>84394</v>
      </c>
      <c r="F56" s="104" t="s">
        <v>292</v>
      </c>
      <c r="G56" s="130" t="s">
        <v>724</v>
      </c>
      <c r="H56" s="130"/>
      <c r="I56" s="69"/>
      <c r="J56" s="157">
        <v>380867</v>
      </c>
      <c r="K56" s="131"/>
      <c r="L56" s="131"/>
      <c r="M56" s="157"/>
      <c r="N56" s="163"/>
      <c r="O56" s="163"/>
      <c r="P56" s="163"/>
      <c r="Q56" s="163"/>
      <c r="R56" s="163"/>
      <c r="S56" s="163"/>
      <c r="T56" s="163"/>
      <c r="U56" s="163"/>
      <c r="V56" s="163" t="s">
        <v>705</v>
      </c>
      <c r="W56" s="133" t="s">
        <v>478</v>
      </c>
      <c r="X56" s="133" t="s">
        <v>478</v>
      </c>
      <c r="Y56" s="133" t="s">
        <v>478</v>
      </c>
      <c r="Z56" s="133" t="s">
        <v>478</v>
      </c>
      <c r="AA56" s="133" t="s">
        <v>478</v>
      </c>
      <c r="AB56" s="133" t="s">
        <v>478</v>
      </c>
      <c r="AC56" s="133" t="s">
        <v>478</v>
      </c>
      <c r="AD56" s="133" t="s">
        <v>478</v>
      </c>
      <c r="AE56" s="133" t="s">
        <v>478</v>
      </c>
      <c r="AF56" s="133" t="s">
        <v>478</v>
      </c>
      <c r="AG56" s="133" t="s">
        <v>478</v>
      </c>
      <c r="AH56" s="133" t="s">
        <v>478</v>
      </c>
      <c r="AI56" s="1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7"/>
    </row>
    <row r="57" spans="1:236" s="62" customFormat="1" ht="30">
      <c r="A57" s="144" t="s">
        <v>294</v>
      </c>
      <c r="B57" s="144"/>
      <c r="C57" s="104" t="s">
        <v>37</v>
      </c>
      <c r="D57" s="104" t="s">
        <v>43</v>
      </c>
      <c r="E57" s="145">
        <v>85120</v>
      </c>
      <c r="F57" s="104" t="s">
        <v>201</v>
      </c>
      <c r="G57" s="27" t="s">
        <v>702</v>
      </c>
      <c r="H57" s="27"/>
      <c r="I57" s="69"/>
      <c r="J57" s="157">
        <f>((3870403495/12)*10)</f>
        <v>3225336245.833333</v>
      </c>
      <c r="K57" s="28"/>
      <c r="L57" s="28"/>
      <c r="M57" s="157"/>
      <c r="N57" s="112"/>
      <c r="O57" s="112"/>
      <c r="P57" s="112"/>
      <c r="Q57" s="112"/>
      <c r="R57" s="112"/>
      <c r="S57" s="112"/>
      <c r="T57" s="112"/>
      <c r="U57" s="112"/>
      <c r="V57" s="112" t="s">
        <v>725</v>
      </c>
      <c r="W57" s="105" t="s">
        <v>478</v>
      </c>
      <c r="X57" s="105" t="s">
        <v>478</v>
      </c>
      <c r="Y57" s="105" t="s">
        <v>478</v>
      </c>
      <c r="Z57" s="105" t="s">
        <v>478</v>
      </c>
      <c r="AA57" s="105" t="s">
        <v>478</v>
      </c>
      <c r="AB57" s="105" t="s">
        <v>478</v>
      </c>
      <c r="AC57" s="105" t="s">
        <v>478</v>
      </c>
      <c r="AD57" s="105" t="s">
        <v>478</v>
      </c>
      <c r="AE57" s="105" t="s">
        <v>478</v>
      </c>
      <c r="AF57" s="105" t="s">
        <v>478</v>
      </c>
      <c r="AG57" s="105" t="s">
        <v>478</v>
      </c>
      <c r="AH57" s="105" t="s">
        <v>478</v>
      </c>
      <c r="AI57" s="112"/>
      <c r="IB57" s="85"/>
    </row>
    <row r="58" spans="1:236" s="62" customFormat="1" ht="30">
      <c r="A58" s="144" t="s">
        <v>697</v>
      </c>
      <c r="B58" s="144"/>
      <c r="C58" s="104" t="s">
        <v>37</v>
      </c>
      <c r="D58" s="104" t="s">
        <v>43</v>
      </c>
      <c r="E58" s="145">
        <v>85120</v>
      </c>
      <c r="F58" s="104" t="s">
        <v>201</v>
      </c>
      <c r="G58" s="27" t="s">
        <v>702</v>
      </c>
      <c r="H58" s="27"/>
      <c r="I58" s="69"/>
      <c r="J58" s="157">
        <v>0</v>
      </c>
      <c r="K58" s="28"/>
      <c r="L58" s="28"/>
      <c r="M58" s="157"/>
      <c r="N58" s="112"/>
      <c r="O58" s="112"/>
      <c r="P58" s="112"/>
      <c r="Q58" s="112"/>
      <c r="R58" s="112"/>
      <c r="S58" s="112"/>
      <c r="T58" s="112"/>
      <c r="U58" s="112"/>
      <c r="V58" s="112" t="s">
        <v>725</v>
      </c>
      <c r="W58" s="105" t="s">
        <v>478</v>
      </c>
      <c r="X58" s="105" t="s">
        <v>478</v>
      </c>
      <c r="Y58" s="105" t="s">
        <v>478</v>
      </c>
      <c r="Z58" s="105" t="s">
        <v>478</v>
      </c>
      <c r="AA58" s="105" t="s">
        <v>478</v>
      </c>
      <c r="AB58" s="105" t="s">
        <v>478</v>
      </c>
      <c r="AC58" s="105" t="s">
        <v>478</v>
      </c>
      <c r="AD58" s="105" t="s">
        <v>478</v>
      </c>
      <c r="AE58" s="105" t="s">
        <v>478</v>
      </c>
      <c r="AF58" s="105" t="s">
        <v>478</v>
      </c>
      <c r="AG58" s="105" t="s">
        <v>478</v>
      </c>
      <c r="AH58" s="105" t="s">
        <v>478</v>
      </c>
      <c r="AI58" s="165"/>
      <c r="IB58" s="85"/>
    </row>
    <row r="59" spans="1:236" s="62" customFormat="1" ht="30">
      <c r="A59" s="144" t="s">
        <v>698</v>
      </c>
      <c r="B59" s="144"/>
      <c r="C59" s="104" t="s">
        <v>37</v>
      </c>
      <c r="D59" s="104" t="s">
        <v>43</v>
      </c>
      <c r="E59" s="145">
        <v>85220</v>
      </c>
      <c r="F59" s="104" t="s">
        <v>699</v>
      </c>
      <c r="G59" s="27" t="s">
        <v>706</v>
      </c>
      <c r="H59" s="27"/>
      <c r="I59" s="69"/>
      <c r="J59" s="157">
        <v>0</v>
      </c>
      <c r="K59" s="28"/>
      <c r="L59" s="28"/>
      <c r="M59" s="157"/>
      <c r="N59" s="27"/>
      <c r="O59" s="27"/>
      <c r="P59" s="27"/>
      <c r="Q59" s="27"/>
      <c r="R59" s="27"/>
      <c r="S59" s="27"/>
      <c r="T59" s="27"/>
      <c r="U59" s="27"/>
      <c r="V59" s="27" t="s">
        <v>707</v>
      </c>
      <c r="W59" s="105"/>
      <c r="X59" s="105" t="s">
        <v>478</v>
      </c>
      <c r="Y59" s="105" t="s">
        <v>478</v>
      </c>
      <c r="Z59" s="105" t="s">
        <v>478</v>
      </c>
      <c r="AA59" s="105" t="s">
        <v>478</v>
      </c>
      <c r="AB59" s="105" t="s">
        <v>478</v>
      </c>
      <c r="AC59" s="105" t="s">
        <v>478</v>
      </c>
      <c r="AD59" s="105" t="s">
        <v>478</v>
      </c>
      <c r="AE59" s="105" t="s">
        <v>478</v>
      </c>
      <c r="AF59" s="105" t="s">
        <v>478</v>
      </c>
      <c r="AG59" s="105" t="s">
        <v>478</v>
      </c>
      <c r="AH59" s="105" t="s">
        <v>478</v>
      </c>
      <c r="AI59" s="165"/>
      <c r="IB59" s="85"/>
    </row>
    <row r="60" spans="1:236" s="66" customFormat="1" ht="45">
      <c r="A60" s="104" t="s">
        <v>295</v>
      </c>
      <c r="B60" s="104"/>
      <c r="C60" s="104" t="s">
        <v>37</v>
      </c>
      <c r="D60" s="104" t="s">
        <v>43</v>
      </c>
      <c r="E60" s="155">
        <v>85954</v>
      </c>
      <c r="F60" s="26" t="s">
        <v>296</v>
      </c>
      <c r="G60" s="27" t="s">
        <v>702</v>
      </c>
      <c r="H60" s="27"/>
      <c r="I60" s="72"/>
      <c r="J60" s="157">
        <v>79846473</v>
      </c>
      <c r="K60" s="28"/>
      <c r="L60" s="28"/>
      <c r="M60" s="157"/>
      <c r="N60" s="112"/>
      <c r="O60" s="112"/>
      <c r="P60" s="112"/>
      <c r="Q60" s="112"/>
      <c r="R60" s="112"/>
      <c r="S60" s="112"/>
      <c r="T60" s="112"/>
      <c r="U60" s="112"/>
      <c r="V60" s="112" t="s">
        <v>713</v>
      </c>
      <c r="W60" s="105" t="s">
        <v>478</v>
      </c>
      <c r="X60" s="105" t="s">
        <v>478</v>
      </c>
      <c r="Y60" s="105" t="s">
        <v>478</v>
      </c>
      <c r="Z60" s="105" t="s">
        <v>478</v>
      </c>
      <c r="AA60" s="105" t="s">
        <v>478</v>
      </c>
      <c r="AB60" s="105" t="s">
        <v>478</v>
      </c>
      <c r="AC60" s="105" t="s">
        <v>478</v>
      </c>
      <c r="AD60" s="105" t="s">
        <v>478</v>
      </c>
      <c r="AE60" s="105" t="s">
        <v>478</v>
      </c>
      <c r="AF60" s="105" t="s">
        <v>478</v>
      </c>
      <c r="AG60" s="105" t="s">
        <v>478</v>
      </c>
      <c r="AH60" s="105" t="s">
        <v>478</v>
      </c>
      <c r="AI60" s="165"/>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85"/>
    </row>
    <row r="61" spans="1:236" s="62" customFormat="1" ht="45">
      <c r="A61" s="144" t="s">
        <v>297</v>
      </c>
      <c r="B61" s="144"/>
      <c r="C61" s="167" t="s">
        <v>37</v>
      </c>
      <c r="D61" s="153" t="s">
        <v>43</v>
      </c>
      <c r="E61" s="155">
        <v>86330</v>
      </c>
      <c r="F61" s="153" t="s">
        <v>298</v>
      </c>
      <c r="G61" s="27" t="s">
        <v>702</v>
      </c>
      <c r="H61" s="27"/>
      <c r="I61" s="69"/>
      <c r="J61" s="157">
        <v>247378651</v>
      </c>
      <c r="K61" s="28"/>
      <c r="L61" s="28"/>
      <c r="M61" s="157"/>
      <c r="N61" s="112"/>
      <c r="O61" s="112"/>
      <c r="P61" s="112"/>
      <c r="Q61" s="112"/>
      <c r="R61" s="112"/>
      <c r="S61" s="112"/>
      <c r="T61" s="112"/>
      <c r="U61" s="112"/>
      <c r="V61" s="112" t="s">
        <v>703</v>
      </c>
      <c r="W61" s="105" t="s">
        <v>478</v>
      </c>
      <c r="X61" s="105" t="s">
        <v>478</v>
      </c>
      <c r="Y61" s="105" t="s">
        <v>478</v>
      </c>
      <c r="Z61" s="105" t="s">
        <v>478</v>
      </c>
      <c r="AA61" s="105" t="s">
        <v>478</v>
      </c>
      <c r="AB61" s="105" t="s">
        <v>478</v>
      </c>
      <c r="AC61" s="105" t="s">
        <v>478</v>
      </c>
      <c r="AD61" s="105" t="s">
        <v>478</v>
      </c>
      <c r="AE61" s="105" t="s">
        <v>478</v>
      </c>
      <c r="AF61" s="105" t="s">
        <v>478</v>
      </c>
      <c r="AG61" s="105" t="s">
        <v>478</v>
      </c>
      <c r="AH61" s="105" t="s">
        <v>478</v>
      </c>
      <c r="AI61" s="165"/>
      <c r="IB61" s="85"/>
    </row>
    <row r="62" spans="1:236" s="62" customFormat="1" ht="75">
      <c r="A62" s="144" t="s">
        <v>299</v>
      </c>
      <c r="B62" s="144"/>
      <c r="C62" s="104" t="s">
        <v>300</v>
      </c>
      <c r="D62" s="104" t="s">
        <v>43</v>
      </c>
      <c r="E62" s="148">
        <v>8712001</v>
      </c>
      <c r="F62" s="104" t="s">
        <v>301</v>
      </c>
      <c r="G62" s="121">
        <v>45016</v>
      </c>
      <c r="H62" s="27"/>
      <c r="I62" s="69"/>
      <c r="J62" s="157">
        <v>15000000</v>
      </c>
      <c r="K62" s="28"/>
      <c r="L62" s="28"/>
      <c r="M62" s="157"/>
      <c r="N62" s="27"/>
      <c r="O62" s="27"/>
      <c r="P62" s="27"/>
      <c r="Q62" s="27"/>
      <c r="R62" s="27"/>
      <c r="S62" s="27"/>
      <c r="T62" s="27"/>
      <c r="U62" s="27"/>
      <c r="V62" s="27" t="s">
        <v>707</v>
      </c>
      <c r="W62" s="105"/>
      <c r="X62" s="105"/>
      <c r="Y62" s="105" t="s">
        <v>478</v>
      </c>
      <c r="Z62" s="105" t="s">
        <v>478</v>
      </c>
      <c r="AA62" s="105" t="s">
        <v>478</v>
      </c>
      <c r="AB62" s="105"/>
      <c r="AC62" s="105"/>
      <c r="AD62" s="105"/>
      <c r="AE62" s="105"/>
      <c r="AF62" s="105"/>
      <c r="AG62" s="105"/>
      <c r="AH62" s="105"/>
      <c r="AI62" s="165"/>
      <c r="IB62" s="85"/>
    </row>
    <row r="63" spans="1:236" s="62" customFormat="1" ht="60">
      <c r="A63" s="144" t="s">
        <v>302</v>
      </c>
      <c r="B63" s="144"/>
      <c r="C63" s="104" t="s">
        <v>37</v>
      </c>
      <c r="D63" s="104" t="s">
        <v>43</v>
      </c>
      <c r="E63" s="145" t="s">
        <v>303</v>
      </c>
      <c r="F63" s="104" t="s">
        <v>304</v>
      </c>
      <c r="G63" s="27" t="s">
        <v>706</v>
      </c>
      <c r="H63" s="27"/>
      <c r="I63" s="69"/>
      <c r="J63" s="157">
        <v>14000000</v>
      </c>
      <c r="K63" s="28"/>
      <c r="L63" s="28"/>
      <c r="M63" s="157"/>
      <c r="N63" s="27"/>
      <c r="O63" s="27"/>
      <c r="P63" s="27"/>
      <c r="Q63" s="27"/>
      <c r="R63" s="27"/>
      <c r="S63" s="27"/>
      <c r="T63" s="27"/>
      <c r="U63" s="27"/>
      <c r="V63" s="27" t="s">
        <v>707</v>
      </c>
      <c r="W63" s="98"/>
      <c r="X63" s="126" t="s">
        <v>478</v>
      </c>
      <c r="Y63" s="126" t="s">
        <v>478</v>
      </c>
      <c r="Z63" s="126" t="s">
        <v>478</v>
      </c>
      <c r="AA63" s="126" t="s">
        <v>478</v>
      </c>
      <c r="AB63" s="126" t="s">
        <v>478</v>
      </c>
      <c r="AC63" s="126" t="s">
        <v>478</v>
      </c>
      <c r="AD63" s="126" t="s">
        <v>478</v>
      </c>
      <c r="AE63" s="126" t="s">
        <v>478</v>
      </c>
      <c r="AF63" s="126" t="s">
        <v>478</v>
      </c>
      <c r="AG63" s="126" t="s">
        <v>478</v>
      </c>
      <c r="AH63" s="126" t="s">
        <v>478</v>
      </c>
      <c r="AI63" s="168"/>
      <c r="IB63" s="85"/>
    </row>
    <row r="64" spans="1:236" s="62" customFormat="1" ht="30">
      <c r="A64" s="144" t="s">
        <v>305</v>
      </c>
      <c r="B64" s="144"/>
      <c r="C64" s="104" t="s">
        <v>37</v>
      </c>
      <c r="D64" s="104" t="s">
        <v>43</v>
      </c>
      <c r="E64" s="25" t="s">
        <v>306</v>
      </c>
      <c r="F64" s="104" t="s">
        <v>307</v>
      </c>
      <c r="G64" s="121" t="s">
        <v>726</v>
      </c>
      <c r="H64" s="130"/>
      <c r="I64" s="69"/>
      <c r="J64" s="157">
        <v>20000000</v>
      </c>
      <c r="K64" s="131"/>
      <c r="L64" s="131"/>
      <c r="M64" s="157"/>
      <c r="N64" s="27"/>
      <c r="O64" s="27"/>
      <c r="P64" s="27"/>
      <c r="Q64" s="27"/>
      <c r="R64" s="27"/>
      <c r="S64" s="27"/>
      <c r="T64" s="27"/>
      <c r="U64" s="27"/>
      <c r="V64" s="27" t="s">
        <v>707</v>
      </c>
      <c r="W64" s="105"/>
      <c r="X64" s="105" t="s">
        <v>478</v>
      </c>
      <c r="Y64" s="105" t="s">
        <v>478</v>
      </c>
      <c r="Z64" s="105"/>
      <c r="AA64" s="105"/>
      <c r="AB64" s="105"/>
      <c r="AC64" s="105"/>
      <c r="AD64" s="105"/>
      <c r="AE64" s="105"/>
      <c r="AF64" s="105"/>
      <c r="AG64" s="105" t="s">
        <v>478</v>
      </c>
      <c r="AH64" s="105" t="s">
        <v>478</v>
      </c>
      <c r="AI64" s="137"/>
      <c r="IB64" s="85"/>
    </row>
    <row r="65" spans="1:236" s="62" customFormat="1" ht="45">
      <c r="A65" s="154" t="s">
        <v>308</v>
      </c>
      <c r="B65" s="154"/>
      <c r="C65" s="104" t="s">
        <v>37</v>
      </c>
      <c r="D65" s="104" t="s">
        <v>43</v>
      </c>
      <c r="E65" s="145">
        <v>88221</v>
      </c>
      <c r="F65" s="26" t="s">
        <v>309</v>
      </c>
      <c r="G65" s="27" t="s">
        <v>727</v>
      </c>
      <c r="H65" s="27"/>
      <c r="I65" s="69"/>
      <c r="J65" s="157">
        <v>0</v>
      </c>
      <c r="K65" s="28"/>
      <c r="L65" s="28"/>
      <c r="M65" s="157"/>
      <c r="N65" s="112"/>
      <c r="O65" s="112"/>
      <c r="P65" s="112"/>
      <c r="Q65" s="112"/>
      <c r="R65" s="112"/>
      <c r="S65" s="112"/>
      <c r="T65" s="112"/>
      <c r="U65" s="112"/>
      <c r="V65" s="112" t="s">
        <v>705</v>
      </c>
      <c r="W65" s="105"/>
      <c r="X65" s="105"/>
      <c r="Y65" s="105"/>
      <c r="Z65" s="105"/>
      <c r="AA65" s="105"/>
      <c r="AB65" s="105"/>
      <c r="AC65" s="105"/>
      <c r="AD65" s="105" t="s">
        <v>478</v>
      </c>
      <c r="AE65" s="105"/>
      <c r="AF65" s="105"/>
      <c r="AG65" s="105"/>
      <c r="AH65" s="105"/>
      <c r="AI65" s="112"/>
      <c r="IB65" s="85"/>
    </row>
    <row r="66" spans="1:236" s="62" customFormat="1" ht="60">
      <c r="A66" s="177" t="s">
        <v>310</v>
      </c>
      <c r="B66" s="177"/>
      <c r="C66" s="177" t="s">
        <v>300</v>
      </c>
      <c r="D66" s="177" t="s">
        <v>311</v>
      </c>
      <c r="E66" s="178">
        <v>95997</v>
      </c>
      <c r="F66" s="177" t="s">
        <v>700</v>
      </c>
      <c r="G66" s="169" t="s">
        <v>728</v>
      </c>
      <c r="H66" s="169"/>
      <c r="I66" s="69"/>
      <c r="J66" s="158">
        <v>30000000</v>
      </c>
      <c r="K66" s="170"/>
      <c r="L66" s="170"/>
      <c r="M66" s="158"/>
      <c r="N66" s="171"/>
      <c r="O66" s="171"/>
      <c r="P66" s="171"/>
      <c r="Q66" s="171"/>
      <c r="R66" s="171"/>
      <c r="S66" s="171"/>
      <c r="T66" s="171"/>
      <c r="U66" s="171"/>
      <c r="V66" s="171" t="s">
        <v>705</v>
      </c>
      <c r="W66" s="105"/>
      <c r="X66" s="105"/>
      <c r="Y66" s="105"/>
      <c r="Z66" s="105"/>
      <c r="AA66" s="105"/>
      <c r="AB66" s="105"/>
      <c r="AC66" s="105" t="s">
        <v>478</v>
      </c>
      <c r="AD66" s="105"/>
      <c r="AE66" s="105"/>
      <c r="AF66" s="105"/>
      <c r="AG66" s="105"/>
      <c r="AH66" s="105"/>
      <c r="AI66" s="112"/>
      <c r="IB66" s="85"/>
    </row>
    <row r="67" spans="1:236" s="66" customFormat="1" ht="60">
      <c r="A67" s="144" t="s">
        <v>312</v>
      </c>
      <c r="B67" s="144"/>
      <c r="C67" s="104" t="s">
        <v>300</v>
      </c>
      <c r="D67" s="104" t="s">
        <v>311</v>
      </c>
      <c r="E67" s="145">
        <v>91290</v>
      </c>
      <c r="F67" s="104" t="s">
        <v>313</v>
      </c>
      <c r="G67" s="27" t="s">
        <v>706</v>
      </c>
      <c r="H67" s="130"/>
      <c r="I67" s="72"/>
      <c r="J67" s="157">
        <v>0</v>
      </c>
      <c r="K67" s="131"/>
      <c r="L67" s="131"/>
      <c r="M67" s="157"/>
      <c r="N67" s="27"/>
      <c r="O67" s="27"/>
      <c r="P67" s="27"/>
      <c r="Q67" s="27"/>
      <c r="R67" s="27"/>
      <c r="S67" s="27"/>
      <c r="T67" s="27"/>
      <c r="U67" s="27"/>
      <c r="V67" s="27" t="s">
        <v>707</v>
      </c>
      <c r="W67" s="138"/>
      <c r="X67" s="98" t="s">
        <v>478</v>
      </c>
      <c r="Y67" s="98" t="s">
        <v>478</v>
      </c>
      <c r="Z67" s="98" t="s">
        <v>478</v>
      </c>
      <c r="AA67" s="98" t="s">
        <v>478</v>
      </c>
      <c r="AB67" s="98" t="s">
        <v>478</v>
      </c>
      <c r="AC67" s="98" t="s">
        <v>478</v>
      </c>
      <c r="AD67" s="98" t="s">
        <v>478</v>
      </c>
      <c r="AE67" s="98" t="s">
        <v>478</v>
      </c>
      <c r="AF67" s="98" t="s">
        <v>478</v>
      </c>
      <c r="AG67" s="98" t="s">
        <v>478</v>
      </c>
      <c r="AH67" s="98" t="s">
        <v>478</v>
      </c>
      <c r="AI67" s="139"/>
      <c r="IB67" s="67"/>
    </row>
    <row r="68" spans="1:236" s="62" customFormat="1" ht="30">
      <c r="A68" s="144" t="s">
        <v>314</v>
      </c>
      <c r="B68" s="144"/>
      <c r="C68" s="104" t="s">
        <v>300</v>
      </c>
      <c r="D68" s="104" t="s">
        <v>311</v>
      </c>
      <c r="E68" s="145">
        <v>92920</v>
      </c>
      <c r="F68" s="26" t="s">
        <v>315</v>
      </c>
      <c r="G68" s="27" t="s">
        <v>702</v>
      </c>
      <c r="H68" s="27"/>
      <c r="I68" s="69"/>
      <c r="J68" s="157">
        <v>40000000</v>
      </c>
      <c r="K68" s="28"/>
      <c r="L68" s="28"/>
      <c r="M68" s="157"/>
      <c r="N68" s="163"/>
      <c r="O68" s="163"/>
      <c r="P68" s="163"/>
      <c r="Q68" s="163"/>
      <c r="R68" s="163"/>
      <c r="S68" s="163"/>
      <c r="T68" s="163"/>
      <c r="U68" s="163"/>
      <c r="V68" s="163" t="s">
        <v>705</v>
      </c>
      <c r="W68" s="105" t="s">
        <v>478</v>
      </c>
      <c r="X68" s="105" t="s">
        <v>478</v>
      </c>
      <c r="Y68" s="105" t="s">
        <v>478</v>
      </c>
      <c r="Z68" s="105" t="s">
        <v>478</v>
      </c>
      <c r="AA68" s="105" t="s">
        <v>478</v>
      </c>
      <c r="AB68" s="105" t="s">
        <v>478</v>
      </c>
      <c r="AC68" s="105" t="s">
        <v>478</v>
      </c>
      <c r="AD68" s="105" t="s">
        <v>478</v>
      </c>
      <c r="AE68" s="105" t="s">
        <v>478</v>
      </c>
      <c r="AF68" s="105" t="s">
        <v>478</v>
      </c>
      <c r="AG68" s="105" t="s">
        <v>478</v>
      </c>
      <c r="AH68" s="105" t="s">
        <v>478</v>
      </c>
      <c r="AI68" s="165"/>
      <c r="IB68" s="85"/>
    </row>
    <row r="69" spans="1:236" s="62" customFormat="1" ht="30">
      <c r="A69" s="144" t="s">
        <v>316</v>
      </c>
      <c r="B69" s="144"/>
      <c r="C69" s="104" t="s">
        <v>300</v>
      </c>
      <c r="D69" s="104" t="s">
        <v>311</v>
      </c>
      <c r="E69" s="145">
        <v>92920</v>
      </c>
      <c r="F69" s="26" t="s">
        <v>315</v>
      </c>
      <c r="G69" s="27" t="s">
        <v>702</v>
      </c>
      <c r="H69" s="27"/>
      <c r="I69" s="69"/>
      <c r="J69" s="157">
        <v>70000000</v>
      </c>
      <c r="K69" s="28"/>
      <c r="L69" s="28"/>
      <c r="M69" s="157"/>
      <c r="N69" s="112"/>
      <c r="O69" s="112"/>
      <c r="P69" s="112"/>
      <c r="Q69" s="112"/>
      <c r="R69" s="112"/>
      <c r="S69" s="112"/>
      <c r="T69" s="112"/>
      <c r="U69" s="112"/>
      <c r="V69" s="112" t="s">
        <v>705</v>
      </c>
      <c r="W69" s="105" t="s">
        <v>478</v>
      </c>
      <c r="X69" s="105" t="s">
        <v>478</v>
      </c>
      <c r="Y69" s="105" t="s">
        <v>478</v>
      </c>
      <c r="Z69" s="105" t="s">
        <v>478</v>
      </c>
      <c r="AA69" s="105" t="s">
        <v>478</v>
      </c>
      <c r="AB69" s="105" t="s">
        <v>478</v>
      </c>
      <c r="AC69" s="105" t="s">
        <v>478</v>
      </c>
      <c r="AD69" s="105" t="s">
        <v>478</v>
      </c>
      <c r="AE69" s="105" t="s">
        <v>478</v>
      </c>
      <c r="AF69" s="105" t="s">
        <v>478</v>
      </c>
      <c r="AG69" s="105" t="s">
        <v>478</v>
      </c>
      <c r="AH69" s="105" t="s">
        <v>478</v>
      </c>
      <c r="AI69" s="165"/>
      <c r="IB69" s="85"/>
    </row>
    <row r="70" spans="1:236" s="62" customFormat="1" ht="60">
      <c r="A70" s="144" t="s">
        <v>317</v>
      </c>
      <c r="B70" s="144"/>
      <c r="C70" s="104" t="s">
        <v>300</v>
      </c>
      <c r="D70" s="104" t="s">
        <v>311</v>
      </c>
      <c r="E70" s="145">
        <v>93121</v>
      </c>
      <c r="F70" s="104" t="s">
        <v>318</v>
      </c>
      <c r="G70" s="121">
        <v>45016</v>
      </c>
      <c r="H70" s="27"/>
      <c r="I70" s="69"/>
      <c r="J70" s="157">
        <v>711900</v>
      </c>
      <c r="K70" s="27"/>
      <c r="L70" s="27"/>
      <c r="M70" s="157"/>
      <c r="N70" s="27"/>
      <c r="O70" s="27"/>
      <c r="P70" s="27"/>
      <c r="Q70" s="27"/>
      <c r="R70" s="27"/>
      <c r="S70" s="27"/>
      <c r="T70" s="27"/>
      <c r="U70" s="27"/>
      <c r="V70" s="27" t="s">
        <v>707</v>
      </c>
      <c r="W70" s="105"/>
      <c r="X70" s="98"/>
      <c r="Y70" s="98" t="s">
        <v>478</v>
      </c>
      <c r="Z70" s="98" t="s">
        <v>478</v>
      </c>
      <c r="AA70" s="98" t="s">
        <v>478</v>
      </c>
      <c r="AB70" s="98" t="s">
        <v>478</v>
      </c>
      <c r="AC70" s="98" t="s">
        <v>478</v>
      </c>
      <c r="AD70" s="98" t="s">
        <v>478</v>
      </c>
      <c r="AE70" s="98" t="s">
        <v>478</v>
      </c>
      <c r="AF70" s="98" t="s">
        <v>478</v>
      </c>
      <c r="AG70" s="98" t="s">
        <v>478</v>
      </c>
      <c r="AH70" s="98" t="s">
        <v>478</v>
      </c>
      <c r="AI70" s="165"/>
      <c r="IB70" s="85"/>
    </row>
    <row r="71" spans="1:236" s="62" customFormat="1" ht="30">
      <c r="A71" s="144" t="s">
        <v>319</v>
      </c>
      <c r="B71" s="144"/>
      <c r="C71" s="104" t="s">
        <v>300</v>
      </c>
      <c r="D71" s="104" t="s">
        <v>311</v>
      </c>
      <c r="E71" s="145">
        <v>94110</v>
      </c>
      <c r="F71" s="104" t="s">
        <v>320</v>
      </c>
      <c r="G71" s="124" t="s">
        <v>702</v>
      </c>
      <c r="H71" s="124"/>
      <c r="I71" s="69"/>
      <c r="J71" s="157">
        <v>206148876</v>
      </c>
      <c r="K71" s="162"/>
      <c r="L71" s="162"/>
      <c r="M71" s="157"/>
      <c r="N71" s="124"/>
      <c r="O71" s="124"/>
      <c r="P71" s="124"/>
      <c r="Q71" s="124"/>
      <c r="R71" s="124"/>
      <c r="S71" s="124"/>
      <c r="T71" s="124"/>
      <c r="U71" s="124"/>
      <c r="V71" s="124" t="s">
        <v>703</v>
      </c>
      <c r="W71" s="98" t="s">
        <v>478</v>
      </c>
      <c r="X71" s="98" t="s">
        <v>478</v>
      </c>
      <c r="Y71" s="98" t="s">
        <v>478</v>
      </c>
      <c r="Z71" s="98" t="s">
        <v>478</v>
      </c>
      <c r="AA71" s="98" t="s">
        <v>478</v>
      </c>
      <c r="AB71" s="98" t="s">
        <v>478</v>
      </c>
      <c r="AC71" s="98" t="s">
        <v>478</v>
      </c>
      <c r="AD71" s="98" t="s">
        <v>478</v>
      </c>
      <c r="AE71" s="98" t="s">
        <v>478</v>
      </c>
      <c r="AF71" s="98" t="s">
        <v>478</v>
      </c>
      <c r="AG71" s="98" t="s">
        <v>478</v>
      </c>
      <c r="AH71" s="98" t="s">
        <v>478</v>
      </c>
      <c r="AI71" s="164"/>
      <c r="IB71" s="85"/>
    </row>
    <row r="72" spans="1:236" s="62" customFormat="1" ht="45">
      <c r="A72" s="144" t="s">
        <v>321</v>
      </c>
      <c r="B72" s="144"/>
      <c r="C72" s="104" t="s">
        <v>300</v>
      </c>
      <c r="D72" s="104" t="s">
        <v>311</v>
      </c>
      <c r="E72" s="145">
        <v>95110</v>
      </c>
      <c r="F72" s="104" t="s">
        <v>322</v>
      </c>
      <c r="G72" s="124" t="s">
        <v>702</v>
      </c>
      <c r="H72" s="124"/>
      <c r="I72" s="69"/>
      <c r="J72" s="157">
        <v>36840825</v>
      </c>
      <c r="K72" s="162"/>
      <c r="L72" s="162"/>
      <c r="M72" s="157"/>
      <c r="N72" s="124"/>
      <c r="O72" s="124"/>
      <c r="P72" s="124"/>
      <c r="Q72" s="124"/>
      <c r="R72" s="124"/>
      <c r="S72" s="124"/>
      <c r="T72" s="124"/>
      <c r="U72" s="124"/>
      <c r="V72" s="124" t="s">
        <v>713</v>
      </c>
      <c r="W72" s="98" t="s">
        <v>478</v>
      </c>
      <c r="X72" s="98" t="s">
        <v>478</v>
      </c>
      <c r="Y72" s="98" t="s">
        <v>478</v>
      </c>
      <c r="Z72" s="98" t="s">
        <v>478</v>
      </c>
      <c r="AA72" s="98" t="s">
        <v>478</v>
      </c>
      <c r="AB72" s="98" t="s">
        <v>478</v>
      </c>
      <c r="AC72" s="98" t="s">
        <v>478</v>
      </c>
      <c r="AD72" s="98" t="s">
        <v>478</v>
      </c>
      <c r="AE72" s="98" t="s">
        <v>478</v>
      </c>
      <c r="AF72" s="98" t="s">
        <v>478</v>
      </c>
      <c r="AG72" s="98" t="s">
        <v>478</v>
      </c>
      <c r="AH72" s="98" t="s">
        <v>478</v>
      </c>
      <c r="AI72" s="164"/>
      <c r="IB72" s="85"/>
    </row>
    <row r="73" spans="1:236" s="62" customFormat="1" ht="45">
      <c r="A73" s="144" t="s">
        <v>323</v>
      </c>
      <c r="B73" s="144"/>
      <c r="C73" s="104" t="s">
        <v>300</v>
      </c>
      <c r="D73" s="104" t="s">
        <v>311</v>
      </c>
      <c r="E73" s="145">
        <v>95110</v>
      </c>
      <c r="F73" s="104" t="s">
        <v>322</v>
      </c>
      <c r="G73" s="27" t="s">
        <v>702</v>
      </c>
      <c r="H73" s="27"/>
      <c r="I73" s="69"/>
      <c r="J73" s="157">
        <v>1305150</v>
      </c>
      <c r="K73" s="28"/>
      <c r="L73" s="28"/>
      <c r="M73" s="157"/>
      <c r="N73" s="124"/>
      <c r="O73" s="124"/>
      <c r="P73" s="124"/>
      <c r="Q73" s="124"/>
      <c r="R73" s="124"/>
      <c r="S73" s="124"/>
      <c r="T73" s="124"/>
      <c r="U73" s="124"/>
      <c r="V73" s="124" t="s">
        <v>713</v>
      </c>
      <c r="W73" s="105" t="s">
        <v>478</v>
      </c>
      <c r="X73" s="105" t="s">
        <v>478</v>
      </c>
      <c r="Y73" s="105" t="s">
        <v>478</v>
      </c>
      <c r="Z73" s="105" t="s">
        <v>478</v>
      </c>
      <c r="AA73" s="105" t="s">
        <v>478</v>
      </c>
      <c r="AB73" s="105" t="s">
        <v>478</v>
      </c>
      <c r="AC73" s="105" t="s">
        <v>478</v>
      </c>
      <c r="AD73" s="105" t="s">
        <v>478</v>
      </c>
      <c r="AE73" s="105" t="s">
        <v>478</v>
      </c>
      <c r="AF73" s="105" t="s">
        <v>478</v>
      </c>
      <c r="AG73" s="105" t="s">
        <v>478</v>
      </c>
      <c r="AH73" s="105" t="s">
        <v>478</v>
      </c>
      <c r="AI73" s="112"/>
      <c r="IB73" s="85"/>
    </row>
    <row r="74" spans="1:236" s="62" customFormat="1" ht="45">
      <c r="A74" s="144" t="s">
        <v>701</v>
      </c>
      <c r="B74" s="144"/>
      <c r="C74" s="104" t="s">
        <v>300</v>
      </c>
      <c r="D74" s="104" t="s">
        <v>311</v>
      </c>
      <c r="E74" s="145">
        <v>95110</v>
      </c>
      <c r="F74" s="104" t="s">
        <v>322</v>
      </c>
      <c r="G74" s="27" t="s">
        <v>728</v>
      </c>
      <c r="H74" s="27"/>
      <c r="I74" s="69"/>
      <c r="J74" s="157">
        <v>0</v>
      </c>
      <c r="K74" s="28"/>
      <c r="L74" s="28"/>
      <c r="M74" s="157"/>
      <c r="N74" s="112"/>
      <c r="O74" s="112"/>
      <c r="P74" s="112"/>
      <c r="Q74" s="112"/>
      <c r="R74" s="112"/>
      <c r="S74" s="112"/>
      <c r="T74" s="112"/>
      <c r="U74" s="112"/>
      <c r="V74" s="112" t="s">
        <v>705</v>
      </c>
      <c r="W74" s="105"/>
      <c r="X74" s="105"/>
      <c r="Y74" s="105"/>
      <c r="Z74" s="105"/>
      <c r="AA74" s="105"/>
      <c r="AB74" s="105"/>
      <c r="AC74" s="105"/>
      <c r="AD74" s="105" t="s">
        <v>478</v>
      </c>
      <c r="AE74" s="105"/>
      <c r="AF74" s="105"/>
      <c r="AG74" s="105"/>
      <c r="AH74" s="105"/>
      <c r="AI74" s="112"/>
      <c r="IB74" s="85"/>
    </row>
    <row r="75" spans="1:236" s="62" customFormat="1" ht="45">
      <c r="A75" s="144" t="s">
        <v>324</v>
      </c>
      <c r="B75" s="144"/>
      <c r="C75" s="104" t="s">
        <v>300</v>
      </c>
      <c r="D75" s="104" t="s">
        <v>311</v>
      </c>
      <c r="E75" s="145">
        <v>95110</v>
      </c>
      <c r="F75" s="104" t="s">
        <v>322</v>
      </c>
      <c r="G75" s="27" t="s">
        <v>702</v>
      </c>
      <c r="H75" s="27"/>
      <c r="I75" s="69"/>
      <c r="J75" s="157">
        <f>2218554572-781457569.19</f>
        <v>1437097002.8099999</v>
      </c>
      <c r="K75" s="28"/>
      <c r="L75" s="28"/>
      <c r="M75" s="157"/>
      <c r="N75" s="112"/>
      <c r="O75" s="112"/>
      <c r="P75" s="112"/>
      <c r="Q75" s="112"/>
      <c r="R75" s="112"/>
      <c r="S75" s="112"/>
      <c r="T75" s="112"/>
      <c r="U75" s="112"/>
      <c r="V75" s="112" t="s">
        <v>703</v>
      </c>
      <c r="W75" s="105" t="s">
        <v>478</v>
      </c>
      <c r="X75" s="105" t="s">
        <v>478</v>
      </c>
      <c r="Y75" s="105" t="s">
        <v>478</v>
      </c>
      <c r="Z75" s="105" t="s">
        <v>478</v>
      </c>
      <c r="AA75" s="105" t="s">
        <v>478</v>
      </c>
      <c r="AB75" s="105" t="s">
        <v>478</v>
      </c>
      <c r="AC75" s="105" t="s">
        <v>478</v>
      </c>
      <c r="AD75" s="105" t="s">
        <v>478</v>
      </c>
      <c r="AE75" s="105" t="s">
        <v>478</v>
      </c>
      <c r="AF75" s="105" t="s">
        <v>478</v>
      </c>
      <c r="AG75" s="105" t="s">
        <v>478</v>
      </c>
      <c r="AH75" s="105" t="s">
        <v>478</v>
      </c>
      <c r="AI75" s="112"/>
      <c r="IB75" s="85"/>
    </row>
    <row r="76" spans="1:236" s="62" customFormat="1" ht="45">
      <c r="A76" s="144" t="s">
        <v>325</v>
      </c>
      <c r="B76" s="144"/>
      <c r="C76" s="104" t="s">
        <v>300</v>
      </c>
      <c r="D76" s="104" t="s">
        <v>311</v>
      </c>
      <c r="E76" s="145">
        <v>96520</v>
      </c>
      <c r="F76" s="104" t="s">
        <v>326</v>
      </c>
      <c r="G76" s="27" t="s">
        <v>702</v>
      </c>
      <c r="H76" s="27"/>
      <c r="I76" s="69"/>
      <c r="J76" s="157">
        <v>50850000</v>
      </c>
      <c r="K76" s="28"/>
      <c r="L76" s="28"/>
      <c r="M76" s="157"/>
      <c r="N76" s="112"/>
      <c r="O76" s="112"/>
      <c r="P76" s="112"/>
      <c r="Q76" s="112"/>
      <c r="R76" s="112"/>
      <c r="S76" s="112"/>
      <c r="T76" s="112"/>
      <c r="U76" s="112"/>
      <c r="V76" s="112" t="s">
        <v>705</v>
      </c>
      <c r="W76" s="105" t="s">
        <v>478</v>
      </c>
      <c r="X76" s="105" t="s">
        <v>478</v>
      </c>
      <c r="Y76" s="105" t="s">
        <v>478</v>
      </c>
      <c r="Z76" s="105" t="s">
        <v>478</v>
      </c>
      <c r="AA76" s="105" t="s">
        <v>478</v>
      </c>
      <c r="AB76" s="105" t="s">
        <v>478</v>
      </c>
      <c r="AC76" s="105" t="s">
        <v>478</v>
      </c>
      <c r="AD76" s="105" t="s">
        <v>478</v>
      </c>
      <c r="AE76" s="105" t="s">
        <v>478</v>
      </c>
      <c r="AF76" s="105" t="s">
        <v>478</v>
      </c>
      <c r="AG76" s="105" t="s">
        <v>478</v>
      </c>
      <c r="AH76" s="105" t="s">
        <v>478</v>
      </c>
      <c r="AI76" s="112"/>
      <c r="IB76" s="85"/>
    </row>
    <row r="77" spans="1:236" s="62" customFormat="1" ht="30">
      <c r="A77" s="144" t="s">
        <v>327</v>
      </c>
      <c r="B77" s="144"/>
      <c r="C77" s="104" t="s">
        <v>300</v>
      </c>
      <c r="D77" s="104" t="s">
        <v>311</v>
      </c>
      <c r="E77" s="145">
        <v>96990</v>
      </c>
      <c r="F77" s="104" t="s">
        <v>328</v>
      </c>
      <c r="G77" s="124" t="s">
        <v>729</v>
      </c>
      <c r="H77" s="124"/>
      <c r="I77" s="69"/>
      <c r="J77" s="157">
        <v>30000000</v>
      </c>
      <c r="K77" s="162"/>
      <c r="L77" s="162"/>
      <c r="M77" s="157"/>
      <c r="N77" s="162"/>
      <c r="O77" s="162"/>
      <c r="P77" s="162"/>
      <c r="Q77" s="162"/>
      <c r="R77" s="162"/>
      <c r="S77" s="162"/>
      <c r="T77" s="162"/>
      <c r="U77" s="162"/>
      <c r="V77" s="162" t="s">
        <v>705</v>
      </c>
      <c r="W77" s="98"/>
      <c r="X77" s="98"/>
      <c r="Y77" s="98"/>
      <c r="Z77" s="98" t="s">
        <v>478</v>
      </c>
      <c r="AA77" s="98"/>
      <c r="AB77" s="98"/>
      <c r="AC77" s="98"/>
      <c r="AD77" s="98"/>
      <c r="AE77" s="98"/>
      <c r="AF77" s="98"/>
      <c r="AG77" s="98"/>
      <c r="AH77" s="98"/>
      <c r="AI77" s="164"/>
      <c r="IB77" s="85"/>
    </row>
    <row r="78" spans="1:236" s="62" customFormat="1" ht="30">
      <c r="A78" s="144" t="s">
        <v>329</v>
      </c>
      <c r="B78" s="144"/>
      <c r="C78" s="104" t="s">
        <v>300</v>
      </c>
      <c r="D78" s="104" t="s">
        <v>311</v>
      </c>
      <c r="E78" s="145">
        <v>96990</v>
      </c>
      <c r="F78" s="104" t="s">
        <v>328</v>
      </c>
      <c r="G78" s="27" t="s">
        <v>730</v>
      </c>
      <c r="H78" s="27"/>
      <c r="I78" s="69"/>
      <c r="J78" s="157">
        <v>10000000</v>
      </c>
      <c r="K78" s="28"/>
      <c r="L78" s="28"/>
      <c r="M78" s="157"/>
      <c r="N78" s="112"/>
      <c r="O78" s="112"/>
      <c r="P78" s="112"/>
      <c r="Q78" s="112"/>
      <c r="R78" s="112"/>
      <c r="S78" s="112"/>
      <c r="T78" s="112"/>
      <c r="U78" s="112"/>
      <c r="V78" s="112" t="s">
        <v>705</v>
      </c>
      <c r="W78" s="105"/>
      <c r="X78" s="105"/>
      <c r="Y78" s="105"/>
      <c r="Z78" s="105"/>
      <c r="AA78" s="105"/>
      <c r="AB78" s="105"/>
      <c r="AC78" s="105"/>
      <c r="AD78" s="105"/>
      <c r="AE78" s="105"/>
      <c r="AF78" s="105" t="s">
        <v>478</v>
      </c>
      <c r="AG78" s="105"/>
      <c r="AH78" s="105"/>
      <c r="AI78" s="112"/>
      <c r="IB78" s="85"/>
    </row>
    <row r="79" spans="1:236" s="62" customFormat="1" ht="30">
      <c r="A79" s="144" t="s">
        <v>330</v>
      </c>
      <c r="B79" s="144"/>
      <c r="C79" s="104" t="s">
        <v>300</v>
      </c>
      <c r="D79" s="104" t="s">
        <v>311</v>
      </c>
      <c r="E79" s="145">
        <v>96990</v>
      </c>
      <c r="F79" s="104" t="s">
        <v>328</v>
      </c>
      <c r="G79" s="126" t="s">
        <v>731</v>
      </c>
      <c r="H79" s="126"/>
      <c r="I79" s="69"/>
      <c r="J79" s="157">
        <v>44070000</v>
      </c>
      <c r="K79" s="28"/>
      <c r="L79" s="28"/>
      <c r="M79" s="157"/>
      <c r="N79" s="112"/>
      <c r="O79" s="112"/>
      <c r="P79" s="112"/>
      <c r="Q79" s="112"/>
      <c r="R79" s="112"/>
      <c r="S79" s="112"/>
      <c r="T79" s="112"/>
      <c r="U79" s="112"/>
      <c r="V79" s="112" t="s">
        <v>705</v>
      </c>
      <c r="W79" s="105"/>
      <c r="X79" s="105"/>
      <c r="Y79" s="105"/>
      <c r="Z79" s="105"/>
      <c r="AA79" s="105"/>
      <c r="AB79" s="105"/>
      <c r="AC79" s="105"/>
      <c r="AD79" s="105"/>
      <c r="AE79" s="105"/>
      <c r="AF79" s="105"/>
      <c r="AG79" s="105"/>
      <c r="AH79" s="105" t="s">
        <v>626</v>
      </c>
      <c r="AI79" s="165"/>
      <c r="IB79" s="85"/>
    </row>
    <row r="80" spans="1:236" s="62" customFormat="1" ht="30">
      <c r="A80" s="144" t="s">
        <v>331</v>
      </c>
      <c r="B80" s="144"/>
      <c r="C80" s="104" t="s">
        <v>300</v>
      </c>
      <c r="D80" s="104" t="s">
        <v>311</v>
      </c>
      <c r="E80" s="145">
        <v>96990</v>
      </c>
      <c r="F80" s="104" t="s">
        <v>328</v>
      </c>
      <c r="G80" s="172" t="s">
        <v>732</v>
      </c>
      <c r="H80" s="173"/>
      <c r="I80" s="69"/>
      <c r="J80" s="157">
        <v>10000000</v>
      </c>
      <c r="K80" s="173"/>
      <c r="L80" s="173"/>
      <c r="M80" s="157"/>
      <c r="N80" s="173"/>
      <c r="O80" s="173"/>
      <c r="P80" s="173"/>
      <c r="Q80" s="173"/>
      <c r="R80" s="173"/>
      <c r="S80" s="173"/>
      <c r="T80" s="173"/>
      <c r="U80" s="173"/>
      <c r="V80" s="173" t="s">
        <v>705</v>
      </c>
      <c r="W80" s="173"/>
      <c r="X80" s="173"/>
      <c r="Y80" s="173"/>
      <c r="Z80" s="173"/>
      <c r="AA80" s="173"/>
      <c r="AB80" s="173" t="s">
        <v>626</v>
      </c>
      <c r="AC80" s="173"/>
      <c r="AD80" s="173"/>
      <c r="AE80" s="173"/>
      <c r="AF80" s="173"/>
      <c r="AG80" s="173"/>
      <c r="AH80" s="173"/>
      <c r="AI80" s="173"/>
      <c r="IB80" s="85"/>
    </row>
    <row r="81" spans="1:236" s="62" customFormat="1" ht="60">
      <c r="A81" s="144" t="s">
        <v>332</v>
      </c>
      <c r="B81" s="144"/>
      <c r="C81" s="104" t="s">
        <v>300</v>
      </c>
      <c r="D81" s="104" t="s">
        <v>311</v>
      </c>
      <c r="E81" s="145">
        <v>96990</v>
      </c>
      <c r="F81" s="104" t="s">
        <v>328</v>
      </c>
      <c r="G81" s="126" t="s">
        <v>733</v>
      </c>
      <c r="H81" s="126"/>
      <c r="I81" s="69"/>
      <c r="J81" s="157">
        <v>0</v>
      </c>
      <c r="K81" s="28"/>
      <c r="L81" s="28"/>
      <c r="M81" s="157"/>
      <c r="N81" s="112"/>
      <c r="O81" s="112"/>
      <c r="P81" s="112"/>
      <c r="Q81" s="112"/>
      <c r="R81" s="112"/>
      <c r="S81" s="112"/>
      <c r="T81" s="112"/>
      <c r="U81" s="112"/>
      <c r="V81" s="112" t="s">
        <v>705</v>
      </c>
      <c r="W81" s="105"/>
      <c r="X81" s="105"/>
      <c r="Y81" s="105"/>
      <c r="Z81" s="105"/>
      <c r="AA81" s="105"/>
      <c r="AB81" s="105"/>
      <c r="AC81" s="105" t="s">
        <v>478</v>
      </c>
      <c r="AD81" s="105"/>
      <c r="AE81" s="105"/>
      <c r="AF81" s="105"/>
      <c r="AG81" s="105"/>
      <c r="AH81" s="105"/>
      <c r="AI81" s="165"/>
      <c r="IB81" s="85"/>
    </row>
    <row r="82" spans="1:236" s="62" customFormat="1" ht="30">
      <c r="A82" s="144" t="s">
        <v>333</v>
      </c>
      <c r="B82" s="144"/>
      <c r="C82" s="104" t="s">
        <v>334</v>
      </c>
      <c r="D82" s="104" t="s">
        <v>335</v>
      </c>
      <c r="E82" s="145"/>
      <c r="F82" s="104"/>
      <c r="G82" s="27" t="s">
        <v>702</v>
      </c>
      <c r="H82" s="27"/>
      <c r="I82" s="69"/>
      <c r="J82" s="157">
        <v>130000000</v>
      </c>
      <c r="K82" s="28"/>
      <c r="L82" s="28"/>
      <c r="M82" s="157"/>
      <c r="N82" s="112"/>
      <c r="O82" s="112"/>
      <c r="P82" s="112"/>
      <c r="Q82" s="112"/>
      <c r="R82" s="112"/>
      <c r="S82" s="112"/>
      <c r="T82" s="112"/>
      <c r="U82" s="112"/>
      <c r="V82" s="112" t="s">
        <v>734</v>
      </c>
      <c r="W82" s="105" t="s">
        <v>478</v>
      </c>
      <c r="X82" s="105" t="s">
        <v>478</v>
      </c>
      <c r="Y82" s="105" t="s">
        <v>478</v>
      </c>
      <c r="Z82" s="105" t="s">
        <v>478</v>
      </c>
      <c r="AA82" s="105" t="s">
        <v>478</v>
      </c>
      <c r="AB82" s="105" t="s">
        <v>478</v>
      </c>
      <c r="AC82" s="105" t="s">
        <v>478</v>
      </c>
      <c r="AD82" s="105" t="s">
        <v>478</v>
      </c>
      <c r="AE82" s="105" t="s">
        <v>478</v>
      </c>
      <c r="AF82" s="105" t="s">
        <v>478</v>
      </c>
      <c r="AG82" s="105" t="s">
        <v>478</v>
      </c>
      <c r="AH82" s="105" t="s">
        <v>478</v>
      </c>
      <c r="AI82" s="112"/>
      <c r="IB82" s="85"/>
    </row>
    <row r="83" spans="1:236" s="62" customFormat="1">
      <c r="A83" s="144" t="s">
        <v>336</v>
      </c>
      <c r="B83" s="144"/>
      <c r="C83" s="104" t="s">
        <v>337</v>
      </c>
      <c r="D83" s="104" t="s">
        <v>338</v>
      </c>
      <c r="E83" s="145"/>
      <c r="F83" s="104"/>
      <c r="G83" s="130" t="s">
        <v>720</v>
      </c>
      <c r="H83" s="130"/>
      <c r="I83" s="69"/>
      <c r="J83" s="157">
        <v>80000000</v>
      </c>
      <c r="K83" s="131"/>
      <c r="L83" s="131"/>
      <c r="M83" s="157"/>
      <c r="N83" s="171"/>
      <c r="O83" s="171"/>
      <c r="P83" s="171"/>
      <c r="Q83" s="171"/>
      <c r="R83" s="171"/>
      <c r="S83" s="171"/>
      <c r="T83" s="171"/>
      <c r="U83" s="171"/>
      <c r="V83" s="171" t="s">
        <v>713</v>
      </c>
      <c r="W83" s="133" t="s">
        <v>478</v>
      </c>
      <c r="X83" s="133" t="s">
        <v>478</v>
      </c>
      <c r="Y83" s="133" t="s">
        <v>478</v>
      </c>
      <c r="Z83" s="133" t="s">
        <v>478</v>
      </c>
      <c r="AA83" s="133" t="s">
        <v>478</v>
      </c>
      <c r="AB83" s="133" t="s">
        <v>478</v>
      </c>
      <c r="AC83" s="133" t="s">
        <v>478</v>
      </c>
      <c r="AD83" s="133" t="s">
        <v>478</v>
      </c>
      <c r="AE83" s="133" t="s">
        <v>478</v>
      </c>
      <c r="AF83" s="133" t="s">
        <v>478</v>
      </c>
      <c r="AG83" s="133" t="s">
        <v>478</v>
      </c>
      <c r="AH83" s="133" t="s">
        <v>478</v>
      </c>
      <c r="AI83" s="1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7"/>
    </row>
    <row r="84" spans="1:236" s="62" customFormat="1">
      <c r="A84" s="144" t="s">
        <v>339</v>
      </c>
      <c r="B84" s="144"/>
      <c r="C84" s="104" t="s">
        <v>340</v>
      </c>
      <c r="D84" s="104" t="s">
        <v>341</v>
      </c>
      <c r="E84" s="25"/>
      <c r="F84" s="26"/>
      <c r="G84" s="27" t="s">
        <v>724</v>
      </c>
      <c r="H84" s="27"/>
      <c r="I84" s="69"/>
      <c r="J84" s="157">
        <v>70000000</v>
      </c>
      <c r="K84" s="28"/>
      <c r="L84" s="28"/>
      <c r="M84" s="157"/>
      <c r="N84" s="112"/>
      <c r="O84" s="112"/>
      <c r="P84" s="112"/>
      <c r="Q84" s="112"/>
      <c r="R84" s="112"/>
      <c r="S84" s="112"/>
      <c r="T84" s="112"/>
      <c r="U84" s="112"/>
      <c r="V84" s="112" t="s">
        <v>713</v>
      </c>
      <c r="W84" s="105" t="s">
        <v>478</v>
      </c>
      <c r="X84" s="105" t="s">
        <v>478</v>
      </c>
      <c r="Y84" s="105" t="s">
        <v>478</v>
      </c>
      <c r="Z84" s="105" t="s">
        <v>478</v>
      </c>
      <c r="AA84" s="105" t="s">
        <v>478</v>
      </c>
      <c r="AB84" s="105" t="s">
        <v>478</v>
      </c>
      <c r="AC84" s="105" t="s">
        <v>478</v>
      </c>
      <c r="AD84" s="105" t="s">
        <v>478</v>
      </c>
      <c r="AE84" s="105" t="s">
        <v>478</v>
      </c>
      <c r="AF84" s="105" t="s">
        <v>478</v>
      </c>
      <c r="AG84" s="105" t="s">
        <v>478</v>
      </c>
      <c r="AH84" s="105" t="s">
        <v>478</v>
      </c>
      <c r="AI84" s="112"/>
      <c r="IB84" s="85"/>
    </row>
    <row r="85" spans="1:236" s="62" customFormat="1">
      <c r="A85" s="144" t="s">
        <v>342</v>
      </c>
      <c r="B85" s="144"/>
      <c r="C85" s="104" t="s">
        <v>343</v>
      </c>
      <c r="D85" s="104" t="s">
        <v>344</v>
      </c>
      <c r="E85" s="148"/>
      <c r="F85" s="104"/>
      <c r="G85" s="27" t="s">
        <v>702</v>
      </c>
      <c r="H85" s="27"/>
      <c r="I85" s="69"/>
      <c r="J85" s="157">
        <v>584467177</v>
      </c>
      <c r="K85" s="28"/>
      <c r="L85" s="28"/>
      <c r="M85" s="157"/>
      <c r="N85" s="112"/>
      <c r="O85" s="112"/>
      <c r="P85" s="112"/>
      <c r="Q85" s="112"/>
      <c r="R85" s="112"/>
      <c r="S85" s="112"/>
      <c r="T85" s="112"/>
      <c r="U85" s="112"/>
      <c r="V85" s="112" t="s">
        <v>703</v>
      </c>
      <c r="W85" s="105"/>
      <c r="X85" s="105"/>
      <c r="Y85" s="105" t="s">
        <v>478</v>
      </c>
      <c r="Z85" s="105"/>
      <c r="AA85" s="105"/>
      <c r="AB85" s="105" t="s">
        <v>478</v>
      </c>
      <c r="AC85" s="105"/>
      <c r="AD85" s="105"/>
      <c r="AE85" s="105" t="s">
        <v>478</v>
      </c>
      <c r="AF85" s="105"/>
      <c r="AG85" s="105"/>
      <c r="AH85" s="105" t="s">
        <v>478</v>
      </c>
      <c r="AI85" s="165"/>
      <c r="IB85" s="85"/>
    </row>
    <row r="86" spans="1:236" s="62" customFormat="1" ht="30">
      <c r="A86" s="144" t="s">
        <v>345</v>
      </c>
      <c r="B86" s="144"/>
      <c r="C86" s="104" t="s">
        <v>346</v>
      </c>
      <c r="D86" s="104" t="s">
        <v>347</v>
      </c>
      <c r="E86" s="145"/>
      <c r="F86" s="104"/>
      <c r="G86" s="27" t="s">
        <v>735</v>
      </c>
      <c r="H86" s="27"/>
      <c r="I86" s="69"/>
      <c r="J86" s="157">
        <v>47460000</v>
      </c>
      <c r="K86" s="28"/>
      <c r="L86" s="28"/>
      <c r="M86" s="157"/>
      <c r="N86" s="112"/>
      <c r="O86" s="112"/>
      <c r="P86" s="112"/>
      <c r="Q86" s="112"/>
      <c r="R86" s="112"/>
      <c r="S86" s="112"/>
      <c r="T86" s="112"/>
      <c r="U86" s="112"/>
      <c r="V86" s="112" t="s">
        <v>713</v>
      </c>
      <c r="W86" s="105"/>
      <c r="X86" s="105" t="s">
        <v>478</v>
      </c>
      <c r="Y86" s="105" t="s">
        <v>478</v>
      </c>
      <c r="Z86" s="105" t="s">
        <v>478</v>
      </c>
      <c r="AA86" s="105" t="s">
        <v>478</v>
      </c>
      <c r="AB86" s="105" t="s">
        <v>478</v>
      </c>
      <c r="AC86" s="105" t="s">
        <v>478</v>
      </c>
      <c r="AD86" s="105" t="s">
        <v>478</v>
      </c>
      <c r="AE86" s="105" t="s">
        <v>478</v>
      </c>
      <c r="AF86" s="105" t="s">
        <v>478</v>
      </c>
      <c r="AG86" s="105" t="s">
        <v>478</v>
      </c>
      <c r="AH86" s="105" t="s">
        <v>478</v>
      </c>
      <c r="AI86" s="165"/>
      <c r="IB86" s="85"/>
    </row>
    <row r="87" spans="1:236">
      <c r="A87" s="380" t="s">
        <v>69</v>
      </c>
      <c r="B87" s="380"/>
      <c r="C87" s="380"/>
      <c r="D87" s="380"/>
      <c r="E87" s="380"/>
      <c r="F87" s="380"/>
      <c r="G87" s="380"/>
      <c r="H87" s="380"/>
      <c r="I87" s="380"/>
      <c r="J87" s="359">
        <f>SUM(J12:J86)</f>
        <v>10404702094.483334</v>
      </c>
      <c r="K87" s="179"/>
      <c r="L87" s="179"/>
      <c r="M87" s="140">
        <f>SUM(M12:M86)</f>
        <v>0</v>
      </c>
      <c r="N87" s="142"/>
      <c r="O87" s="142"/>
      <c r="P87" s="142"/>
      <c r="Q87" s="142"/>
      <c r="R87" s="142"/>
      <c r="S87" s="142"/>
      <c r="T87" s="142"/>
      <c r="U87" s="142"/>
      <c r="V87" s="142"/>
      <c r="W87" s="142"/>
      <c r="X87" s="142"/>
      <c r="Y87" s="142"/>
      <c r="Z87" s="142"/>
      <c r="AA87" s="142"/>
      <c r="AB87" s="142"/>
      <c r="AC87" s="142"/>
      <c r="AD87" s="142"/>
      <c r="AE87" s="142"/>
      <c r="AF87" s="142"/>
      <c r="AG87" s="142"/>
      <c r="AH87" s="142"/>
      <c r="AI87" s="174"/>
      <c r="IB87" s="78" t="s">
        <v>70</v>
      </c>
    </row>
    <row r="88" spans="1:236">
      <c r="G88" s="49"/>
      <c r="IB88" s="78" t="s">
        <v>71</v>
      </c>
    </row>
    <row r="89" spans="1:236">
      <c r="A89" s="50"/>
      <c r="B89" s="50"/>
      <c r="N89" s="61"/>
      <c r="O89" s="61"/>
      <c r="P89" s="61"/>
      <c r="Q89" s="61"/>
      <c r="R89" s="61"/>
      <c r="S89" s="61"/>
      <c r="T89" s="61"/>
      <c r="U89" s="61"/>
      <c r="V89" s="61"/>
      <c r="IB89" s="78" t="s">
        <v>72</v>
      </c>
    </row>
    <row r="90" spans="1:236" ht="36.75" customHeight="1">
      <c r="A90" s="51" t="s">
        <v>73</v>
      </c>
      <c r="B90" s="51"/>
      <c r="IB90" s="78" t="s">
        <v>74</v>
      </c>
    </row>
    <row r="91" spans="1:236" ht="30">
      <c r="A91" s="52" t="s">
        <v>75</v>
      </c>
      <c r="B91" s="71"/>
      <c r="IB91" s="78" t="s">
        <v>76</v>
      </c>
    </row>
    <row r="92" spans="1:236">
      <c r="A92" s="51" t="s">
        <v>77</v>
      </c>
      <c r="B92" s="51"/>
      <c r="IB92" s="78" t="s">
        <v>78</v>
      </c>
    </row>
    <row r="93" spans="1:236">
      <c r="IB93" s="78" t="s">
        <v>79</v>
      </c>
    </row>
    <row r="94" spans="1:236">
      <c r="IB94" s="78" t="s">
        <v>80</v>
      </c>
    </row>
    <row r="95" spans="1:236">
      <c r="IB95" s="78" t="s">
        <v>81</v>
      </c>
    </row>
    <row r="96" spans="1:236">
      <c r="IB96" s="78" t="s">
        <v>82</v>
      </c>
    </row>
    <row r="97" spans="236:236">
      <c r="IB97" s="78" t="s">
        <v>83</v>
      </c>
    </row>
    <row r="98" spans="236:236">
      <c r="IB98" s="78" t="s">
        <v>84</v>
      </c>
    </row>
    <row r="99" spans="236:236">
      <c r="IB99" s="78" t="s">
        <v>85</v>
      </c>
    </row>
    <row r="100" spans="236:236">
      <c r="IB100" s="78" t="s">
        <v>86</v>
      </c>
    </row>
    <row r="101" spans="236:236">
      <c r="IB101" s="78" t="s">
        <v>87</v>
      </c>
    </row>
    <row r="102" spans="236:236">
      <c r="IB102" s="78" t="s">
        <v>88</v>
      </c>
    </row>
    <row r="103" spans="236:236">
      <c r="IB103" s="78" t="s">
        <v>89</v>
      </c>
    </row>
    <row r="104" spans="236:236">
      <c r="IB104" s="78" t="s">
        <v>90</v>
      </c>
    </row>
    <row r="105" spans="236:236">
      <c r="IB105" s="78" t="s">
        <v>91</v>
      </c>
    </row>
    <row r="106" spans="236:236">
      <c r="IB106" s="78" t="s">
        <v>92</v>
      </c>
    </row>
    <row r="107" spans="236:236">
      <c r="IB107" s="78" t="s">
        <v>93</v>
      </c>
    </row>
    <row r="108" spans="236:236">
      <c r="IB108" s="78" t="s">
        <v>94</v>
      </c>
    </row>
    <row r="109" spans="236:236">
      <c r="IB109" s="78" t="s">
        <v>95</v>
      </c>
    </row>
    <row r="110" spans="236:236">
      <c r="IB110" s="78" t="s">
        <v>96</v>
      </c>
    </row>
    <row r="111" spans="236:236">
      <c r="IB111" s="78" t="s">
        <v>97</v>
      </c>
    </row>
    <row r="112" spans="236:236">
      <c r="IB112" s="78" t="s">
        <v>98</v>
      </c>
    </row>
    <row r="113" spans="236:236">
      <c r="IB113" s="78" t="s">
        <v>99</v>
      </c>
    </row>
    <row r="114" spans="236:236">
      <c r="IB114" s="78" t="s">
        <v>100</v>
      </c>
    </row>
    <row r="115" spans="236:236">
      <c r="IB115" s="78" t="s">
        <v>101</v>
      </c>
    </row>
    <row r="116" spans="236:236">
      <c r="IB116" s="78" t="s">
        <v>102</v>
      </c>
    </row>
    <row r="117" spans="236:236">
      <c r="IB117" s="78" t="s">
        <v>103</v>
      </c>
    </row>
    <row r="118" spans="236:236">
      <c r="IB118" s="78" t="s">
        <v>104</v>
      </c>
    </row>
    <row r="119" spans="236:236">
      <c r="IB119" s="78" t="s">
        <v>105</v>
      </c>
    </row>
    <row r="120" spans="236:236">
      <c r="IB120" s="78" t="s">
        <v>106</v>
      </c>
    </row>
    <row r="121" spans="236:236">
      <c r="IB121" s="78" t="s">
        <v>107</v>
      </c>
    </row>
    <row r="122" spans="236:236">
      <c r="IB122" s="78" t="s">
        <v>108</v>
      </c>
    </row>
    <row r="123" spans="236:236">
      <c r="IB123" s="78" t="s">
        <v>109</v>
      </c>
    </row>
    <row r="124" spans="236:236">
      <c r="IB124" s="78" t="s">
        <v>110</v>
      </c>
    </row>
    <row r="125" spans="236:236">
      <c r="IB125" s="78" t="s">
        <v>111</v>
      </c>
    </row>
    <row r="126" spans="236:236">
      <c r="IB126" s="78" t="s">
        <v>112</v>
      </c>
    </row>
    <row r="127" spans="236:236">
      <c r="IB127" s="78" t="s">
        <v>113</v>
      </c>
    </row>
    <row r="128" spans="236:236">
      <c r="IB128" s="78" t="s">
        <v>114</v>
      </c>
    </row>
    <row r="129" spans="236:236">
      <c r="IB129" s="78" t="s">
        <v>115</v>
      </c>
    </row>
    <row r="130" spans="236:236">
      <c r="IB130" s="78" t="s">
        <v>116</v>
      </c>
    </row>
    <row r="131" spans="236:236">
      <c r="IB131" s="78" t="s">
        <v>117</v>
      </c>
    </row>
    <row r="132" spans="236:236">
      <c r="IB132" s="78" t="s">
        <v>118</v>
      </c>
    </row>
    <row r="133" spans="236:236">
      <c r="IB133" s="78" t="s">
        <v>119</v>
      </c>
    </row>
    <row r="134" spans="236:236">
      <c r="IB134" s="78" t="s">
        <v>120</v>
      </c>
    </row>
    <row r="135" spans="236:236">
      <c r="IB135" s="78" t="s">
        <v>121</v>
      </c>
    </row>
    <row r="136" spans="236:236">
      <c r="IB136" s="78" t="s">
        <v>122</v>
      </c>
    </row>
    <row r="137" spans="236:236">
      <c r="IB137" s="78" t="s">
        <v>123</v>
      </c>
    </row>
    <row r="138" spans="236:236">
      <c r="IB138" s="78" t="s">
        <v>124</v>
      </c>
    </row>
    <row r="139" spans="236:236">
      <c r="IB139" s="78" t="s">
        <v>125</v>
      </c>
    </row>
    <row r="140" spans="236:236">
      <c r="IB140" s="78" t="s">
        <v>126</v>
      </c>
    </row>
    <row r="141" spans="236:236">
      <c r="IB141" s="78" t="s">
        <v>127</v>
      </c>
    </row>
    <row r="142" spans="236:236">
      <c r="IB142" s="78" t="s">
        <v>128</v>
      </c>
    </row>
    <row r="143" spans="236:236">
      <c r="IB143" s="78" t="s">
        <v>129</v>
      </c>
    </row>
    <row r="144" spans="236:236">
      <c r="IB144" s="78" t="s">
        <v>130</v>
      </c>
    </row>
    <row r="145" spans="236:236">
      <c r="IB145" s="78" t="s">
        <v>131</v>
      </c>
    </row>
    <row r="146" spans="236:236">
      <c r="IB146" s="78" t="s">
        <v>132</v>
      </c>
    </row>
    <row r="147" spans="236:236">
      <c r="IB147" s="78" t="s">
        <v>133</v>
      </c>
    </row>
    <row r="148" spans="236:236">
      <c r="IB148" s="78" t="s">
        <v>134</v>
      </c>
    </row>
    <row r="149" spans="236:236">
      <c r="IB149" s="78" t="s">
        <v>135</v>
      </c>
    </row>
    <row r="150" spans="236:236">
      <c r="IB150" s="78" t="s">
        <v>136</v>
      </c>
    </row>
    <row r="151" spans="236:236">
      <c r="IB151" s="78" t="s">
        <v>137</v>
      </c>
    </row>
    <row r="152" spans="236:236">
      <c r="IB152" s="78" t="s">
        <v>138</v>
      </c>
    </row>
    <row r="153" spans="236:236">
      <c r="IB153" s="78" t="s">
        <v>139</v>
      </c>
    </row>
    <row r="154" spans="236:236">
      <c r="IB154" s="78" t="s">
        <v>140</v>
      </c>
    </row>
    <row r="155" spans="236:236">
      <c r="IB155" s="78" t="s">
        <v>141</v>
      </c>
    </row>
    <row r="156" spans="236:236">
      <c r="IB156" s="78" t="s">
        <v>142</v>
      </c>
    </row>
    <row r="157" spans="236:236">
      <c r="IB157" s="78" t="s">
        <v>143</v>
      </c>
    </row>
    <row r="158" spans="236:236">
      <c r="IB158" s="78" t="s">
        <v>144</v>
      </c>
    </row>
    <row r="159" spans="236:236">
      <c r="IB159" s="78" t="s">
        <v>145</v>
      </c>
    </row>
    <row r="160" spans="236:236">
      <c r="IB160" s="78" t="s">
        <v>146</v>
      </c>
    </row>
    <row r="161" spans="236:236">
      <c r="IB161" s="78" t="s">
        <v>147</v>
      </c>
    </row>
    <row r="162" spans="236:236">
      <c r="IB162" s="78" t="s">
        <v>148</v>
      </c>
    </row>
    <row r="163" spans="236:236">
      <c r="IB163" s="78" t="s">
        <v>149</v>
      </c>
    </row>
    <row r="164" spans="236:236">
      <c r="IB164" s="78" t="s">
        <v>150</v>
      </c>
    </row>
    <row r="165" spans="236:236">
      <c r="IB165" s="78" t="s">
        <v>151</v>
      </c>
    </row>
    <row r="166" spans="236:236">
      <c r="IB166" s="78" t="s">
        <v>152</v>
      </c>
    </row>
    <row r="167" spans="236:236">
      <c r="IB167" s="78" t="s">
        <v>153</v>
      </c>
    </row>
    <row r="168" spans="236:236">
      <c r="IB168" s="78" t="s">
        <v>154</v>
      </c>
    </row>
    <row r="169" spans="236:236">
      <c r="IB169" s="78" t="s">
        <v>155</v>
      </c>
    </row>
    <row r="170" spans="236:236">
      <c r="IB170" s="78" t="s">
        <v>156</v>
      </c>
    </row>
    <row r="171" spans="236:236">
      <c r="IB171" s="78" t="s">
        <v>157</v>
      </c>
    </row>
    <row r="172" spans="236:236">
      <c r="IB172" s="78" t="s">
        <v>158</v>
      </c>
    </row>
    <row r="173" spans="236:236">
      <c r="IB173" s="78" t="s">
        <v>159</v>
      </c>
    </row>
    <row r="174" spans="236:236">
      <c r="IB174" s="78" t="s">
        <v>160</v>
      </c>
    </row>
    <row r="175" spans="236:236">
      <c r="IB175" s="78" t="s">
        <v>161</v>
      </c>
    </row>
    <row r="176" spans="236:236">
      <c r="IB176" s="78" t="s">
        <v>162</v>
      </c>
    </row>
    <row r="177" spans="236:236">
      <c r="IB177" s="78" t="s">
        <v>163</v>
      </c>
    </row>
    <row r="178" spans="236:236">
      <c r="IB178" s="78" t="s">
        <v>164</v>
      </c>
    </row>
    <row r="179" spans="236:236">
      <c r="IB179" s="78" t="s">
        <v>165</v>
      </c>
    </row>
    <row r="180" spans="236:236">
      <c r="IB180" s="78" t="s">
        <v>166</v>
      </c>
    </row>
    <row r="181" spans="236:236">
      <c r="IB181" s="76"/>
    </row>
    <row r="182" spans="236:236">
      <c r="IB182" s="76"/>
    </row>
    <row r="183" spans="236:236">
      <c r="IB183" s="76"/>
    </row>
    <row r="184" spans="236:236">
      <c r="IB184" s="76"/>
    </row>
    <row r="185" spans="236:236">
      <c r="IB185" s="76"/>
    </row>
    <row r="186" spans="236:236">
      <c r="IB186" s="76"/>
    </row>
    <row r="187" spans="236:236">
      <c r="IB187" s="76"/>
    </row>
    <row r="188" spans="236:236">
      <c r="IB188" s="76"/>
    </row>
    <row r="189" spans="236:236">
      <c r="IB189" s="76"/>
    </row>
    <row r="190" spans="236:236">
      <c r="IB190" s="76"/>
    </row>
    <row r="191" spans="236:236">
      <c r="IB191" s="76"/>
    </row>
    <row r="192" spans="236:236">
      <c r="IB192" s="76"/>
    </row>
    <row r="193" spans="236:236">
      <c r="IB193" s="76"/>
    </row>
    <row r="194" spans="236:236">
      <c r="IB194" s="76"/>
    </row>
    <row r="195" spans="236:236">
      <c r="IB195" s="76"/>
    </row>
    <row r="196" spans="236:236">
      <c r="IB196" s="76"/>
    </row>
    <row r="197" spans="236:236">
      <c r="IB197" s="76"/>
    </row>
    <row r="198" spans="236:236">
      <c r="IB198" s="76"/>
    </row>
    <row r="199" spans="236:236">
      <c r="IB199" s="76"/>
    </row>
    <row r="200" spans="236:236">
      <c r="IB200" s="76"/>
    </row>
    <row r="201" spans="236:236">
      <c r="IB201" s="76"/>
    </row>
    <row r="202" spans="236:236">
      <c r="IB202" s="76"/>
    </row>
    <row r="203" spans="236:236">
      <c r="IB203" s="76"/>
    </row>
  </sheetData>
  <mergeCells count="48">
    <mergeCell ref="J10:J11"/>
    <mergeCell ref="K10:K11"/>
    <mergeCell ref="L10:L11"/>
    <mergeCell ref="M10:M11"/>
    <mergeCell ref="N10:N11"/>
    <mergeCell ref="AI10:AI11"/>
    <mergeCell ref="O10:O11"/>
    <mergeCell ref="P10:P11"/>
    <mergeCell ref="Q10:Q11"/>
    <mergeCell ref="R10:R11"/>
    <mergeCell ref="S10:S11"/>
    <mergeCell ref="V44:V45"/>
    <mergeCell ref="T10:T11"/>
    <mergeCell ref="U10:U11"/>
    <mergeCell ref="V10:V11"/>
    <mergeCell ref="W10:AH10"/>
    <mergeCell ref="A1:A3"/>
    <mergeCell ref="A44:A45"/>
    <mergeCell ref="C44:C45"/>
    <mergeCell ref="D44:D45"/>
    <mergeCell ref="E44:E45"/>
    <mergeCell ref="A8:AI8"/>
    <mergeCell ref="A10:A11"/>
    <mergeCell ref="C10:C11"/>
    <mergeCell ref="D10:D11"/>
    <mergeCell ref="E10:E11"/>
    <mergeCell ref="F10:F11"/>
    <mergeCell ref="G10:G11"/>
    <mergeCell ref="H10:H11"/>
    <mergeCell ref="I10:I11"/>
    <mergeCell ref="AF44:AF45"/>
    <mergeCell ref="AG44:AG45"/>
    <mergeCell ref="AH44:AH45"/>
    <mergeCell ref="AI44:AI45"/>
    <mergeCell ref="A87:I87"/>
    <mergeCell ref="AA44:AA45"/>
    <mergeCell ref="AB44:AB45"/>
    <mergeCell ref="AC44:AC45"/>
    <mergeCell ref="AD44:AD45"/>
    <mergeCell ref="AE44:AE45"/>
    <mergeCell ref="W44:W45"/>
    <mergeCell ref="X44:X45"/>
    <mergeCell ref="Y44:Y45"/>
    <mergeCell ref="Z44:Z45"/>
    <mergeCell ref="F44:F45"/>
    <mergeCell ref="G44:G45"/>
    <mergeCell ref="M44:M45"/>
    <mergeCell ref="J44:J45"/>
  </mergeCells>
  <dataValidations disablePrompts="1" count="1">
    <dataValidation type="list" allowBlank="1" showInputMessage="1" showErrorMessage="1" sqref="K73:L86 JP73:JP86 TL73:TL86 ADH73:ADH86 AND73:AND86 AWZ73:AWZ86 BGV73:BGV86 BQR73:BQR86 CAN73:CAN86 CKJ73:CKJ86 CUF73:CUF86 DEB73:DEB86 DNX73:DNX86 DXT73:DXT86 EHP73:EHP86 ERL73:ERL86 FBH73:FBH86 FLD73:FLD86 FUZ73:FUZ86 GEV73:GEV86 GOR73:GOR86 GYN73:GYN86 HIJ73:HIJ86 HSF73:HSF86 ICB73:ICB86 ILX73:ILX86 IVT73:IVT86 JFP73:JFP86 JPL73:JPL86 JZH73:JZH86 KJD73:KJD86 KSZ73:KSZ86 LCV73:LCV86 LMR73:LMR86 LWN73:LWN86 MGJ73:MGJ86 MQF73:MQF86 NAB73:NAB86 NJX73:NJX86 NTT73:NTT86 ODP73:ODP86 ONL73:ONL86 OXH73:OXH86 PHD73:PHD86 PQZ73:PQZ86 QAV73:QAV86 QKR73:QKR86 QUN73:QUN86 REJ73:REJ86 ROF73:ROF86 RYB73:RYB86 SHX73:SHX86 SRT73:SRT86 TBP73:TBP86 TLL73:TLL86 TVH73:TVH86 UFD73:UFD86 UOZ73:UOZ86 UYV73:UYV86 VIR73:VIR86 VSN73:VSN86 WCJ73:WCJ86 WMF73:WMF86 WWB73:WWB86 I65599:L65622 JP65599:JP65622 TL65599:TL65622 ADH65599:ADH65622 AND65599:AND65622 AWZ65599:AWZ65622 BGV65599:BGV65622 BQR65599:BQR65622 CAN65599:CAN65622 CKJ65599:CKJ65622 CUF65599:CUF65622 DEB65599:DEB65622 DNX65599:DNX65622 DXT65599:DXT65622 EHP65599:EHP65622 ERL65599:ERL65622 FBH65599:FBH65622 FLD65599:FLD65622 FUZ65599:FUZ65622 GEV65599:GEV65622 GOR65599:GOR65622 GYN65599:GYN65622 HIJ65599:HIJ65622 HSF65599:HSF65622 ICB65599:ICB65622 ILX65599:ILX65622 IVT65599:IVT65622 JFP65599:JFP65622 JPL65599:JPL65622 JZH65599:JZH65622 KJD65599:KJD65622 KSZ65599:KSZ65622 LCV65599:LCV65622 LMR65599:LMR65622 LWN65599:LWN65622 MGJ65599:MGJ65622 MQF65599:MQF65622 NAB65599:NAB65622 NJX65599:NJX65622 NTT65599:NTT65622 ODP65599:ODP65622 ONL65599:ONL65622 OXH65599:OXH65622 PHD65599:PHD65622 PQZ65599:PQZ65622 QAV65599:QAV65622 QKR65599:QKR65622 QUN65599:QUN65622 REJ65599:REJ65622 ROF65599:ROF65622 RYB65599:RYB65622 SHX65599:SHX65622 SRT65599:SRT65622 TBP65599:TBP65622 TLL65599:TLL65622 TVH65599:TVH65622 UFD65599:UFD65622 UOZ65599:UOZ65622 UYV65599:UYV65622 VIR65599:VIR65622 VSN65599:VSN65622 WCJ65599:WCJ65622 WMF65599:WMF65622 WWB65599:WWB65622 I131135:L131158 JP131135:JP131158 TL131135:TL131158 ADH131135:ADH131158 AND131135:AND131158 AWZ131135:AWZ131158 BGV131135:BGV131158 BQR131135:BQR131158 CAN131135:CAN131158 CKJ131135:CKJ131158 CUF131135:CUF131158 DEB131135:DEB131158 DNX131135:DNX131158 DXT131135:DXT131158 EHP131135:EHP131158 ERL131135:ERL131158 FBH131135:FBH131158 FLD131135:FLD131158 FUZ131135:FUZ131158 GEV131135:GEV131158 GOR131135:GOR131158 GYN131135:GYN131158 HIJ131135:HIJ131158 HSF131135:HSF131158 ICB131135:ICB131158 ILX131135:ILX131158 IVT131135:IVT131158 JFP131135:JFP131158 JPL131135:JPL131158 JZH131135:JZH131158 KJD131135:KJD131158 KSZ131135:KSZ131158 LCV131135:LCV131158 LMR131135:LMR131158 LWN131135:LWN131158 MGJ131135:MGJ131158 MQF131135:MQF131158 NAB131135:NAB131158 NJX131135:NJX131158 NTT131135:NTT131158 ODP131135:ODP131158 ONL131135:ONL131158 OXH131135:OXH131158 PHD131135:PHD131158 PQZ131135:PQZ131158 QAV131135:QAV131158 QKR131135:QKR131158 QUN131135:QUN131158 REJ131135:REJ131158 ROF131135:ROF131158 RYB131135:RYB131158 SHX131135:SHX131158 SRT131135:SRT131158 TBP131135:TBP131158 TLL131135:TLL131158 TVH131135:TVH131158 UFD131135:UFD131158 UOZ131135:UOZ131158 UYV131135:UYV131158 VIR131135:VIR131158 VSN131135:VSN131158 WCJ131135:WCJ131158 WMF131135:WMF131158 WWB131135:WWB131158 I196671:L196694 JP196671:JP196694 TL196671:TL196694 ADH196671:ADH196694 AND196671:AND196694 AWZ196671:AWZ196694 BGV196671:BGV196694 BQR196671:BQR196694 CAN196671:CAN196694 CKJ196671:CKJ196694 CUF196671:CUF196694 DEB196671:DEB196694 DNX196671:DNX196694 DXT196671:DXT196694 EHP196671:EHP196694 ERL196671:ERL196694 FBH196671:FBH196694 FLD196671:FLD196694 FUZ196671:FUZ196694 GEV196671:GEV196694 GOR196671:GOR196694 GYN196671:GYN196694 HIJ196671:HIJ196694 HSF196671:HSF196694 ICB196671:ICB196694 ILX196671:ILX196694 IVT196671:IVT196694 JFP196671:JFP196694 JPL196671:JPL196694 JZH196671:JZH196694 KJD196671:KJD196694 KSZ196671:KSZ196694 LCV196671:LCV196694 LMR196671:LMR196694 LWN196671:LWN196694 MGJ196671:MGJ196694 MQF196671:MQF196694 NAB196671:NAB196694 NJX196671:NJX196694 NTT196671:NTT196694 ODP196671:ODP196694 ONL196671:ONL196694 OXH196671:OXH196694 PHD196671:PHD196694 PQZ196671:PQZ196694 QAV196671:QAV196694 QKR196671:QKR196694 QUN196671:QUN196694 REJ196671:REJ196694 ROF196671:ROF196694 RYB196671:RYB196694 SHX196671:SHX196694 SRT196671:SRT196694 TBP196671:TBP196694 TLL196671:TLL196694 TVH196671:TVH196694 UFD196671:UFD196694 UOZ196671:UOZ196694 UYV196671:UYV196694 VIR196671:VIR196694 VSN196671:VSN196694 WCJ196671:WCJ196694 WMF196671:WMF196694 WWB196671:WWB196694 I262207:L262230 JP262207:JP262230 TL262207:TL262230 ADH262207:ADH262230 AND262207:AND262230 AWZ262207:AWZ262230 BGV262207:BGV262230 BQR262207:BQR262230 CAN262207:CAN262230 CKJ262207:CKJ262230 CUF262207:CUF262230 DEB262207:DEB262230 DNX262207:DNX262230 DXT262207:DXT262230 EHP262207:EHP262230 ERL262207:ERL262230 FBH262207:FBH262230 FLD262207:FLD262230 FUZ262207:FUZ262230 GEV262207:GEV262230 GOR262207:GOR262230 GYN262207:GYN262230 HIJ262207:HIJ262230 HSF262207:HSF262230 ICB262207:ICB262230 ILX262207:ILX262230 IVT262207:IVT262230 JFP262207:JFP262230 JPL262207:JPL262230 JZH262207:JZH262230 KJD262207:KJD262230 KSZ262207:KSZ262230 LCV262207:LCV262230 LMR262207:LMR262230 LWN262207:LWN262230 MGJ262207:MGJ262230 MQF262207:MQF262230 NAB262207:NAB262230 NJX262207:NJX262230 NTT262207:NTT262230 ODP262207:ODP262230 ONL262207:ONL262230 OXH262207:OXH262230 PHD262207:PHD262230 PQZ262207:PQZ262230 QAV262207:QAV262230 QKR262207:QKR262230 QUN262207:QUN262230 REJ262207:REJ262230 ROF262207:ROF262230 RYB262207:RYB262230 SHX262207:SHX262230 SRT262207:SRT262230 TBP262207:TBP262230 TLL262207:TLL262230 TVH262207:TVH262230 UFD262207:UFD262230 UOZ262207:UOZ262230 UYV262207:UYV262230 VIR262207:VIR262230 VSN262207:VSN262230 WCJ262207:WCJ262230 WMF262207:WMF262230 WWB262207:WWB262230 I327743:L327766 JP327743:JP327766 TL327743:TL327766 ADH327743:ADH327766 AND327743:AND327766 AWZ327743:AWZ327766 BGV327743:BGV327766 BQR327743:BQR327766 CAN327743:CAN327766 CKJ327743:CKJ327766 CUF327743:CUF327766 DEB327743:DEB327766 DNX327743:DNX327766 DXT327743:DXT327766 EHP327743:EHP327766 ERL327743:ERL327766 FBH327743:FBH327766 FLD327743:FLD327766 FUZ327743:FUZ327766 GEV327743:GEV327766 GOR327743:GOR327766 GYN327743:GYN327766 HIJ327743:HIJ327766 HSF327743:HSF327766 ICB327743:ICB327766 ILX327743:ILX327766 IVT327743:IVT327766 JFP327743:JFP327766 JPL327743:JPL327766 JZH327743:JZH327766 KJD327743:KJD327766 KSZ327743:KSZ327766 LCV327743:LCV327766 LMR327743:LMR327766 LWN327743:LWN327766 MGJ327743:MGJ327766 MQF327743:MQF327766 NAB327743:NAB327766 NJX327743:NJX327766 NTT327743:NTT327766 ODP327743:ODP327766 ONL327743:ONL327766 OXH327743:OXH327766 PHD327743:PHD327766 PQZ327743:PQZ327766 QAV327743:QAV327766 QKR327743:QKR327766 QUN327743:QUN327766 REJ327743:REJ327766 ROF327743:ROF327766 RYB327743:RYB327766 SHX327743:SHX327766 SRT327743:SRT327766 TBP327743:TBP327766 TLL327743:TLL327766 TVH327743:TVH327766 UFD327743:UFD327766 UOZ327743:UOZ327766 UYV327743:UYV327766 VIR327743:VIR327766 VSN327743:VSN327766 WCJ327743:WCJ327766 WMF327743:WMF327766 WWB327743:WWB327766 I393279:L393302 JP393279:JP393302 TL393279:TL393302 ADH393279:ADH393302 AND393279:AND393302 AWZ393279:AWZ393302 BGV393279:BGV393302 BQR393279:BQR393302 CAN393279:CAN393302 CKJ393279:CKJ393302 CUF393279:CUF393302 DEB393279:DEB393302 DNX393279:DNX393302 DXT393279:DXT393302 EHP393279:EHP393302 ERL393279:ERL393302 FBH393279:FBH393302 FLD393279:FLD393302 FUZ393279:FUZ393302 GEV393279:GEV393302 GOR393279:GOR393302 GYN393279:GYN393302 HIJ393279:HIJ393302 HSF393279:HSF393302 ICB393279:ICB393302 ILX393279:ILX393302 IVT393279:IVT393302 JFP393279:JFP393302 JPL393279:JPL393302 JZH393279:JZH393302 KJD393279:KJD393302 KSZ393279:KSZ393302 LCV393279:LCV393302 LMR393279:LMR393302 LWN393279:LWN393302 MGJ393279:MGJ393302 MQF393279:MQF393302 NAB393279:NAB393302 NJX393279:NJX393302 NTT393279:NTT393302 ODP393279:ODP393302 ONL393279:ONL393302 OXH393279:OXH393302 PHD393279:PHD393302 PQZ393279:PQZ393302 QAV393279:QAV393302 QKR393279:QKR393302 QUN393279:QUN393302 REJ393279:REJ393302 ROF393279:ROF393302 RYB393279:RYB393302 SHX393279:SHX393302 SRT393279:SRT393302 TBP393279:TBP393302 TLL393279:TLL393302 TVH393279:TVH393302 UFD393279:UFD393302 UOZ393279:UOZ393302 UYV393279:UYV393302 VIR393279:VIR393302 VSN393279:VSN393302 WCJ393279:WCJ393302 WMF393279:WMF393302 WWB393279:WWB393302 I458815:L458838 JP458815:JP458838 TL458815:TL458838 ADH458815:ADH458838 AND458815:AND458838 AWZ458815:AWZ458838 BGV458815:BGV458838 BQR458815:BQR458838 CAN458815:CAN458838 CKJ458815:CKJ458838 CUF458815:CUF458838 DEB458815:DEB458838 DNX458815:DNX458838 DXT458815:DXT458838 EHP458815:EHP458838 ERL458815:ERL458838 FBH458815:FBH458838 FLD458815:FLD458838 FUZ458815:FUZ458838 GEV458815:GEV458838 GOR458815:GOR458838 GYN458815:GYN458838 HIJ458815:HIJ458838 HSF458815:HSF458838 ICB458815:ICB458838 ILX458815:ILX458838 IVT458815:IVT458838 JFP458815:JFP458838 JPL458815:JPL458838 JZH458815:JZH458838 KJD458815:KJD458838 KSZ458815:KSZ458838 LCV458815:LCV458838 LMR458815:LMR458838 LWN458815:LWN458838 MGJ458815:MGJ458838 MQF458815:MQF458838 NAB458815:NAB458838 NJX458815:NJX458838 NTT458815:NTT458838 ODP458815:ODP458838 ONL458815:ONL458838 OXH458815:OXH458838 PHD458815:PHD458838 PQZ458815:PQZ458838 QAV458815:QAV458838 QKR458815:QKR458838 QUN458815:QUN458838 REJ458815:REJ458838 ROF458815:ROF458838 RYB458815:RYB458838 SHX458815:SHX458838 SRT458815:SRT458838 TBP458815:TBP458838 TLL458815:TLL458838 TVH458815:TVH458838 UFD458815:UFD458838 UOZ458815:UOZ458838 UYV458815:UYV458838 VIR458815:VIR458838 VSN458815:VSN458838 WCJ458815:WCJ458838 WMF458815:WMF458838 WWB458815:WWB458838 I524351:L524374 JP524351:JP524374 TL524351:TL524374 ADH524351:ADH524374 AND524351:AND524374 AWZ524351:AWZ524374 BGV524351:BGV524374 BQR524351:BQR524374 CAN524351:CAN524374 CKJ524351:CKJ524374 CUF524351:CUF524374 DEB524351:DEB524374 DNX524351:DNX524374 DXT524351:DXT524374 EHP524351:EHP524374 ERL524351:ERL524374 FBH524351:FBH524374 FLD524351:FLD524374 FUZ524351:FUZ524374 GEV524351:GEV524374 GOR524351:GOR524374 GYN524351:GYN524374 HIJ524351:HIJ524374 HSF524351:HSF524374 ICB524351:ICB524374 ILX524351:ILX524374 IVT524351:IVT524374 JFP524351:JFP524374 JPL524351:JPL524374 JZH524351:JZH524374 KJD524351:KJD524374 KSZ524351:KSZ524374 LCV524351:LCV524374 LMR524351:LMR524374 LWN524351:LWN524374 MGJ524351:MGJ524374 MQF524351:MQF524374 NAB524351:NAB524374 NJX524351:NJX524374 NTT524351:NTT524374 ODP524351:ODP524374 ONL524351:ONL524374 OXH524351:OXH524374 PHD524351:PHD524374 PQZ524351:PQZ524374 QAV524351:QAV524374 QKR524351:QKR524374 QUN524351:QUN524374 REJ524351:REJ524374 ROF524351:ROF524374 RYB524351:RYB524374 SHX524351:SHX524374 SRT524351:SRT524374 TBP524351:TBP524374 TLL524351:TLL524374 TVH524351:TVH524374 UFD524351:UFD524374 UOZ524351:UOZ524374 UYV524351:UYV524374 VIR524351:VIR524374 VSN524351:VSN524374 WCJ524351:WCJ524374 WMF524351:WMF524374 WWB524351:WWB524374 I589887:L589910 JP589887:JP589910 TL589887:TL589910 ADH589887:ADH589910 AND589887:AND589910 AWZ589887:AWZ589910 BGV589887:BGV589910 BQR589887:BQR589910 CAN589887:CAN589910 CKJ589887:CKJ589910 CUF589887:CUF589910 DEB589887:DEB589910 DNX589887:DNX589910 DXT589887:DXT589910 EHP589887:EHP589910 ERL589887:ERL589910 FBH589887:FBH589910 FLD589887:FLD589910 FUZ589887:FUZ589910 GEV589887:GEV589910 GOR589887:GOR589910 GYN589887:GYN589910 HIJ589887:HIJ589910 HSF589887:HSF589910 ICB589887:ICB589910 ILX589887:ILX589910 IVT589887:IVT589910 JFP589887:JFP589910 JPL589887:JPL589910 JZH589887:JZH589910 KJD589887:KJD589910 KSZ589887:KSZ589910 LCV589887:LCV589910 LMR589887:LMR589910 LWN589887:LWN589910 MGJ589887:MGJ589910 MQF589887:MQF589910 NAB589887:NAB589910 NJX589887:NJX589910 NTT589887:NTT589910 ODP589887:ODP589910 ONL589887:ONL589910 OXH589887:OXH589910 PHD589887:PHD589910 PQZ589887:PQZ589910 QAV589887:QAV589910 QKR589887:QKR589910 QUN589887:QUN589910 REJ589887:REJ589910 ROF589887:ROF589910 RYB589887:RYB589910 SHX589887:SHX589910 SRT589887:SRT589910 TBP589887:TBP589910 TLL589887:TLL589910 TVH589887:TVH589910 UFD589887:UFD589910 UOZ589887:UOZ589910 UYV589887:UYV589910 VIR589887:VIR589910 VSN589887:VSN589910 WCJ589887:WCJ589910 WMF589887:WMF589910 WWB589887:WWB589910 I655423:L655446 JP655423:JP655446 TL655423:TL655446 ADH655423:ADH655446 AND655423:AND655446 AWZ655423:AWZ655446 BGV655423:BGV655446 BQR655423:BQR655446 CAN655423:CAN655446 CKJ655423:CKJ655446 CUF655423:CUF655446 DEB655423:DEB655446 DNX655423:DNX655446 DXT655423:DXT655446 EHP655423:EHP655446 ERL655423:ERL655446 FBH655423:FBH655446 FLD655423:FLD655446 FUZ655423:FUZ655446 GEV655423:GEV655446 GOR655423:GOR655446 GYN655423:GYN655446 HIJ655423:HIJ655446 HSF655423:HSF655446 ICB655423:ICB655446 ILX655423:ILX655446 IVT655423:IVT655446 JFP655423:JFP655446 JPL655423:JPL655446 JZH655423:JZH655446 KJD655423:KJD655446 KSZ655423:KSZ655446 LCV655423:LCV655446 LMR655423:LMR655446 LWN655423:LWN655446 MGJ655423:MGJ655446 MQF655423:MQF655446 NAB655423:NAB655446 NJX655423:NJX655446 NTT655423:NTT655446 ODP655423:ODP655446 ONL655423:ONL655446 OXH655423:OXH655446 PHD655423:PHD655446 PQZ655423:PQZ655446 QAV655423:QAV655446 QKR655423:QKR655446 QUN655423:QUN655446 REJ655423:REJ655446 ROF655423:ROF655446 RYB655423:RYB655446 SHX655423:SHX655446 SRT655423:SRT655446 TBP655423:TBP655446 TLL655423:TLL655446 TVH655423:TVH655446 UFD655423:UFD655446 UOZ655423:UOZ655446 UYV655423:UYV655446 VIR655423:VIR655446 VSN655423:VSN655446 WCJ655423:WCJ655446 WMF655423:WMF655446 WWB655423:WWB655446 I720959:L720982 JP720959:JP720982 TL720959:TL720982 ADH720959:ADH720982 AND720959:AND720982 AWZ720959:AWZ720982 BGV720959:BGV720982 BQR720959:BQR720982 CAN720959:CAN720982 CKJ720959:CKJ720982 CUF720959:CUF720982 DEB720959:DEB720982 DNX720959:DNX720982 DXT720959:DXT720982 EHP720959:EHP720982 ERL720959:ERL720982 FBH720959:FBH720982 FLD720959:FLD720982 FUZ720959:FUZ720982 GEV720959:GEV720982 GOR720959:GOR720982 GYN720959:GYN720982 HIJ720959:HIJ720982 HSF720959:HSF720982 ICB720959:ICB720982 ILX720959:ILX720982 IVT720959:IVT720982 JFP720959:JFP720982 JPL720959:JPL720982 JZH720959:JZH720982 KJD720959:KJD720982 KSZ720959:KSZ720982 LCV720959:LCV720982 LMR720959:LMR720982 LWN720959:LWN720982 MGJ720959:MGJ720982 MQF720959:MQF720982 NAB720959:NAB720982 NJX720959:NJX720982 NTT720959:NTT720982 ODP720959:ODP720982 ONL720959:ONL720982 OXH720959:OXH720982 PHD720959:PHD720982 PQZ720959:PQZ720982 QAV720959:QAV720982 QKR720959:QKR720982 QUN720959:QUN720982 REJ720959:REJ720982 ROF720959:ROF720982 RYB720959:RYB720982 SHX720959:SHX720982 SRT720959:SRT720982 TBP720959:TBP720982 TLL720959:TLL720982 TVH720959:TVH720982 UFD720959:UFD720982 UOZ720959:UOZ720982 UYV720959:UYV720982 VIR720959:VIR720982 VSN720959:VSN720982 WCJ720959:WCJ720982 WMF720959:WMF720982 WWB720959:WWB720982 I786495:L786518 JP786495:JP786518 TL786495:TL786518 ADH786495:ADH786518 AND786495:AND786518 AWZ786495:AWZ786518 BGV786495:BGV786518 BQR786495:BQR786518 CAN786495:CAN786518 CKJ786495:CKJ786518 CUF786495:CUF786518 DEB786495:DEB786518 DNX786495:DNX786518 DXT786495:DXT786518 EHP786495:EHP786518 ERL786495:ERL786518 FBH786495:FBH786518 FLD786495:FLD786518 FUZ786495:FUZ786518 GEV786495:GEV786518 GOR786495:GOR786518 GYN786495:GYN786518 HIJ786495:HIJ786518 HSF786495:HSF786518 ICB786495:ICB786518 ILX786495:ILX786518 IVT786495:IVT786518 JFP786495:JFP786518 JPL786495:JPL786518 JZH786495:JZH786518 KJD786495:KJD786518 KSZ786495:KSZ786518 LCV786495:LCV786518 LMR786495:LMR786518 LWN786495:LWN786518 MGJ786495:MGJ786518 MQF786495:MQF786518 NAB786495:NAB786518 NJX786495:NJX786518 NTT786495:NTT786518 ODP786495:ODP786518 ONL786495:ONL786518 OXH786495:OXH786518 PHD786495:PHD786518 PQZ786495:PQZ786518 QAV786495:QAV786518 QKR786495:QKR786518 QUN786495:QUN786518 REJ786495:REJ786518 ROF786495:ROF786518 RYB786495:RYB786518 SHX786495:SHX786518 SRT786495:SRT786518 TBP786495:TBP786518 TLL786495:TLL786518 TVH786495:TVH786518 UFD786495:UFD786518 UOZ786495:UOZ786518 UYV786495:UYV786518 VIR786495:VIR786518 VSN786495:VSN786518 WCJ786495:WCJ786518 WMF786495:WMF786518 WWB786495:WWB786518 I852031:L852054 JP852031:JP852054 TL852031:TL852054 ADH852031:ADH852054 AND852031:AND852054 AWZ852031:AWZ852054 BGV852031:BGV852054 BQR852031:BQR852054 CAN852031:CAN852054 CKJ852031:CKJ852054 CUF852031:CUF852054 DEB852031:DEB852054 DNX852031:DNX852054 DXT852031:DXT852054 EHP852031:EHP852054 ERL852031:ERL852054 FBH852031:FBH852054 FLD852031:FLD852054 FUZ852031:FUZ852054 GEV852031:GEV852054 GOR852031:GOR852054 GYN852031:GYN852054 HIJ852031:HIJ852054 HSF852031:HSF852054 ICB852031:ICB852054 ILX852031:ILX852054 IVT852031:IVT852054 JFP852031:JFP852054 JPL852031:JPL852054 JZH852031:JZH852054 KJD852031:KJD852054 KSZ852031:KSZ852054 LCV852031:LCV852054 LMR852031:LMR852054 LWN852031:LWN852054 MGJ852031:MGJ852054 MQF852031:MQF852054 NAB852031:NAB852054 NJX852031:NJX852054 NTT852031:NTT852054 ODP852031:ODP852054 ONL852031:ONL852054 OXH852031:OXH852054 PHD852031:PHD852054 PQZ852031:PQZ852054 QAV852031:QAV852054 QKR852031:QKR852054 QUN852031:QUN852054 REJ852031:REJ852054 ROF852031:ROF852054 RYB852031:RYB852054 SHX852031:SHX852054 SRT852031:SRT852054 TBP852031:TBP852054 TLL852031:TLL852054 TVH852031:TVH852054 UFD852031:UFD852054 UOZ852031:UOZ852054 UYV852031:UYV852054 VIR852031:VIR852054 VSN852031:VSN852054 WCJ852031:WCJ852054 WMF852031:WMF852054 WWB852031:WWB852054 I917567:L917590 JP917567:JP917590 TL917567:TL917590 ADH917567:ADH917590 AND917567:AND917590 AWZ917567:AWZ917590 BGV917567:BGV917590 BQR917567:BQR917590 CAN917567:CAN917590 CKJ917567:CKJ917590 CUF917567:CUF917590 DEB917567:DEB917590 DNX917567:DNX917590 DXT917567:DXT917590 EHP917567:EHP917590 ERL917567:ERL917590 FBH917567:FBH917590 FLD917567:FLD917590 FUZ917567:FUZ917590 GEV917567:GEV917590 GOR917567:GOR917590 GYN917567:GYN917590 HIJ917567:HIJ917590 HSF917567:HSF917590 ICB917567:ICB917590 ILX917567:ILX917590 IVT917567:IVT917590 JFP917567:JFP917590 JPL917567:JPL917590 JZH917567:JZH917590 KJD917567:KJD917590 KSZ917567:KSZ917590 LCV917567:LCV917590 LMR917567:LMR917590 LWN917567:LWN917590 MGJ917567:MGJ917590 MQF917567:MQF917590 NAB917567:NAB917590 NJX917567:NJX917590 NTT917567:NTT917590 ODP917567:ODP917590 ONL917567:ONL917590 OXH917567:OXH917590 PHD917567:PHD917590 PQZ917567:PQZ917590 QAV917567:QAV917590 QKR917567:QKR917590 QUN917567:QUN917590 REJ917567:REJ917590 ROF917567:ROF917590 RYB917567:RYB917590 SHX917567:SHX917590 SRT917567:SRT917590 TBP917567:TBP917590 TLL917567:TLL917590 TVH917567:TVH917590 UFD917567:UFD917590 UOZ917567:UOZ917590 UYV917567:UYV917590 VIR917567:VIR917590 VSN917567:VSN917590 WCJ917567:WCJ917590 WMF917567:WMF917590 WWB917567:WWB917590 I983103:L983126 JP983103:JP983126 TL983103:TL983126 ADH983103:ADH983126 AND983103:AND983126 AWZ983103:AWZ983126 BGV983103:BGV983126 BQR983103:BQR983126 CAN983103:CAN983126 CKJ983103:CKJ983126 CUF983103:CUF983126 DEB983103:DEB983126 DNX983103:DNX983126 DXT983103:DXT983126 EHP983103:EHP983126 ERL983103:ERL983126 FBH983103:FBH983126 FLD983103:FLD983126 FUZ983103:FUZ983126 GEV983103:GEV983126 GOR983103:GOR983126 GYN983103:GYN983126 HIJ983103:HIJ983126 HSF983103:HSF983126 ICB983103:ICB983126 ILX983103:ILX983126 IVT983103:IVT983126 JFP983103:JFP983126 JPL983103:JPL983126 JZH983103:JZH983126 KJD983103:KJD983126 KSZ983103:KSZ983126 LCV983103:LCV983126 LMR983103:LMR983126 LWN983103:LWN983126 MGJ983103:MGJ983126 MQF983103:MQF983126 NAB983103:NAB983126 NJX983103:NJX983126 NTT983103:NTT983126 ODP983103:ODP983126 ONL983103:ONL983126 OXH983103:OXH983126 PHD983103:PHD983126 PQZ983103:PQZ983126 QAV983103:QAV983126 QKR983103:QKR983126 QUN983103:QUN983126 REJ983103:REJ983126 ROF983103:ROF983126 RYB983103:RYB983126 SHX983103:SHX983126 SRT983103:SRT983126 TBP983103:TBP983126 TLL983103:TLL983126 TVH983103:TVH983126 UFD983103:UFD983126 UOZ983103:UOZ983126 UYV983103:UYV983126 VIR983103:VIR983126 VSN983103:VSN983126 WCJ983103:WCJ983126 WMF983103:WMF983126 WWB983103:WWB983126 WWB983077:WWB983099 JP47:JP69 TL47:TL69 ADH47:ADH69 AND47:AND69 AWZ47:AWZ69 BGV47:BGV69 BQR47:BQR69 CAN47:CAN69 CKJ47:CKJ69 CUF47:CUF69 DEB47:DEB69 DNX47:DNX69 DXT47:DXT69 EHP47:EHP69 ERL47:ERL69 FBH47:FBH69 FLD47:FLD69 FUZ47:FUZ69 GEV47:GEV69 GOR47:GOR69 GYN47:GYN69 HIJ47:HIJ69 HSF47:HSF69 ICB47:ICB69 ILX47:ILX69 IVT47:IVT69 JFP47:JFP69 JPL47:JPL69 JZH47:JZH69 KJD47:KJD69 KSZ47:KSZ69 LCV47:LCV69 LMR47:LMR69 LWN47:LWN69 MGJ47:MGJ69 MQF47:MQF69 NAB47:NAB69 NJX47:NJX69 NTT47:NTT69 ODP47:ODP69 ONL47:ONL69 OXH47:OXH69 PHD47:PHD69 PQZ47:PQZ69 QAV47:QAV69 QKR47:QKR69 QUN47:QUN69 REJ47:REJ69 ROF47:ROF69 RYB47:RYB69 SHX47:SHX69 SRT47:SRT69 TBP47:TBP69 TLL47:TLL69 TVH47:TVH69 UFD47:UFD69 UOZ47:UOZ69 UYV47:UYV69 VIR47:VIR69 VSN47:VSN69 WCJ47:WCJ69 WMF47:WMF69 WWB47:WWB69 I65573:L65595 JP65573:JP65595 TL65573:TL65595 ADH65573:ADH65595 AND65573:AND65595 AWZ65573:AWZ65595 BGV65573:BGV65595 BQR65573:BQR65595 CAN65573:CAN65595 CKJ65573:CKJ65595 CUF65573:CUF65595 DEB65573:DEB65595 DNX65573:DNX65595 DXT65573:DXT65595 EHP65573:EHP65595 ERL65573:ERL65595 FBH65573:FBH65595 FLD65573:FLD65595 FUZ65573:FUZ65595 GEV65573:GEV65595 GOR65573:GOR65595 GYN65573:GYN65595 HIJ65573:HIJ65595 HSF65573:HSF65595 ICB65573:ICB65595 ILX65573:ILX65595 IVT65573:IVT65595 JFP65573:JFP65595 JPL65573:JPL65595 JZH65573:JZH65595 KJD65573:KJD65595 KSZ65573:KSZ65595 LCV65573:LCV65595 LMR65573:LMR65595 LWN65573:LWN65595 MGJ65573:MGJ65595 MQF65573:MQF65595 NAB65573:NAB65595 NJX65573:NJX65595 NTT65573:NTT65595 ODP65573:ODP65595 ONL65573:ONL65595 OXH65573:OXH65595 PHD65573:PHD65595 PQZ65573:PQZ65595 QAV65573:QAV65595 QKR65573:QKR65595 QUN65573:QUN65595 REJ65573:REJ65595 ROF65573:ROF65595 RYB65573:RYB65595 SHX65573:SHX65595 SRT65573:SRT65595 TBP65573:TBP65595 TLL65573:TLL65595 TVH65573:TVH65595 UFD65573:UFD65595 UOZ65573:UOZ65595 UYV65573:UYV65595 VIR65573:VIR65595 VSN65573:VSN65595 WCJ65573:WCJ65595 WMF65573:WMF65595 WWB65573:WWB65595 I131109:L131131 JP131109:JP131131 TL131109:TL131131 ADH131109:ADH131131 AND131109:AND131131 AWZ131109:AWZ131131 BGV131109:BGV131131 BQR131109:BQR131131 CAN131109:CAN131131 CKJ131109:CKJ131131 CUF131109:CUF131131 DEB131109:DEB131131 DNX131109:DNX131131 DXT131109:DXT131131 EHP131109:EHP131131 ERL131109:ERL131131 FBH131109:FBH131131 FLD131109:FLD131131 FUZ131109:FUZ131131 GEV131109:GEV131131 GOR131109:GOR131131 GYN131109:GYN131131 HIJ131109:HIJ131131 HSF131109:HSF131131 ICB131109:ICB131131 ILX131109:ILX131131 IVT131109:IVT131131 JFP131109:JFP131131 JPL131109:JPL131131 JZH131109:JZH131131 KJD131109:KJD131131 KSZ131109:KSZ131131 LCV131109:LCV131131 LMR131109:LMR131131 LWN131109:LWN131131 MGJ131109:MGJ131131 MQF131109:MQF131131 NAB131109:NAB131131 NJX131109:NJX131131 NTT131109:NTT131131 ODP131109:ODP131131 ONL131109:ONL131131 OXH131109:OXH131131 PHD131109:PHD131131 PQZ131109:PQZ131131 QAV131109:QAV131131 QKR131109:QKR131131 QUN131109:QUN131131 REJ131109:REJ131131 ROF131109:ROF131131 RYB131109:RYB131131 SHX131109:SHX131131 SRT131109:SRT131131 TBP131109:TBP131131 TLL131109:TLL131131 TVH131109:TVH131131 UFD131109:UFD131131 UOZ131109:UOZ131131 UYV131109:UYV131131 VIR131109:VIR131131 VSN131109:VSN131131 WCJ131109:WCJ131131 WMF131109:WMF131131 WWB131109:WWB131131 I196645:L196667 JP196645:JP196667 TL196645:TL196667 ADH196645:ADH196667 AND196645:AND196667 AWZ196645:AWZ196667 BGV196645:BGV196667 BQR196645:BQR196667 CAN196645:CAN196667 CKJ196645:CKJ196667 CUF196645:CUF196667 DEB196645:DEB196667 DNX196645:DNX196667 DXT196645:DXT196667 EHP196645:EHP196667 ERL196645:ERL196667 FBH196645:FBH196667 FLD196645:FLD196667 FUZ196645:FUZ196667 GEV196645:GEV196667 GOR196645:GOR196667 GYN196645:GYN196667 HIJ196645:HIJ196667 HSF196645:HSF196667 ICB196645:ICB196667 ILX196645:ILX196667 IVT196645:IVT196667 JFP196645:JFP196667 JPL196645:JPL196667 JZH196645:JZH196667 KJD196645:KJD196667 KSZ196645:KSZ196667 LCV196645:LCV196667 LMR196645:LMR196667 LWN196645:LWN196667 MGJ196645:MGJ196667 MQF196645:MQF196667 NAB196645:NAB196667 NJX196645:NJX196667 NTT196645:NTT196667 ODP196645:ODP196667 ONL196645:ONL196667 OXH196645:OXH196667 PHD196645:PHD196667 PQZ196645:PQZ196667 QAV196645:QAV196667 QKR196645:QKR196667 QUN196645:QUN196667 REJ196645:REJ196667 ROF196645:ROF196667 RYB196645:RYB196667 SHX196645:SHX196667 SRT196645:SRT196667 TBP196645:TBP196667 TLL196645:TLL196667 TVH196645:TVH196667 UFD196645:UFD196667 UOZ196645:UOZ196667 UYV196645:UYV196667 VIR196645:VIR196667 VSN196645:VSN196667 WCJ196645:WCJ196667 WMF196645:WMF196667 WWB196645:WWB196667 I262181:L262203 JP262181:JP262203 TL262181:TL262203 ADH262181:ADH262203 AND262181:AND262203 AWZ262181:AWZ262203 BGV262181:BGV262203 BQR262181:BQR262203 CAN262181:CAN262203 CKJ262181:CKJ262203 CUF262181:CUF262203 DEB262181:DEB262203 DNX262181:DNX262203 DXT262181:DXT262203 EHP262181:EHP262203 ERL262181:ERL262203 FBH262181:FBH262203 FLD262181:FLD262203 FUZ262181:FUZ262203 GEV262181:GEV262203 GOR262181:GOR262203 GYN262181:GYN262203 HIJ262181:HIJ262203 HSF262181:HSF262203 ICB262181:ICB262203 ILX262181:ILX262203 IVT262181:IVT262203 JFP262181:JFP262203 JPL262181:JPL262203 JZH262181:JZH262203 KJD262181:KJD262203 KSZ262181:KSZ262203 LCV262181:LCV262203 LMR262181:LMR262203 LWN262181:LWN262203 MGJ262181:MGJ262203 MQF262181:MQF262203 NAB262181:NAB262203 NJX262181:NJX262203 NTT262181:NTT262203 ODP262181:ODP262203 ONL262181:ONL262203 OXH262181:OXH262203 PHD262181:PHD262203 PQZ262181:PQZ262203 QAV262181:QAV262203 QKR262181:QKR262203 QUN262181:QUN262203 REJ262181:REJ262203 ROF262181:ROF262203 RYB262181:RYB262203 SHX262181:SHX262203 SRT262181:SRT262203 TBP262181:TBP262203 TLL262181:TLL262203 TVH262181:TVH262203 UFD262181:UFD262203 UOZ262181:UOZ262203 UYV262181:UYV262203 VIR262181:VIR262203 VSN262181:VSN262203 WCJ262181:WCJ262203 WMF262181:WMF262203 WWB262181:WWB262203 I327717:L327739 JP327717:JP327739 TL327717:TL327739 ADH327717:ADH327739 AND327717:AND327739 AWZ327717:AWZ327739 BGV327717:BGV327739 BQR327717:BQR327739 CAN327717:CAN327739 CKJ327717:CKJ327739 CUF327717:CUF327739 DEB327717:DEB327739 DNX327717:DNX327739 DXT327717:DXT327739 EHP327717:EHP327739 ERL327717:ERL327739 FBH327717:FBH327739 FLD327717:FLD327739 FUZ327717:FUZ327739 GEV327717:GEV327739 GOR327717:GOR327739 GYN327717:GYN327739 HIJ327717:HIJ327739 HSF327717:HSF327739 ICB327717:ICB327739 ILX327717:ILX327739 IVT327717:IVT327739 JFP327717:JFP327739 JPL327717:JPL327739 JZH327717:JZH327739 KJD327717:KJD327739 KSZ327717:KSZ327739 LCV327717:LCV327739 LMR327717:LMR327739 LWN327717:LWN327739 MGJ327717:MGJ327739 MQF327717:MQF327739 NAB327717:NAB327739 NJX327717:NJX327739 NTT327717:NTT327739 ODP327717:ODP327739 ONL327717:ONL327739 OXH327717:OXH327739 PHD327717:PHD327739 PQZ327717:PQZ327739 QAV327717:QAV327739 QKR327717:QKR327739 QUN327717:QUN327739 REJ327717:REJ327739 ROF327717:ROF327739 RYB327717:RYB327739 SHX327717:SHX327739 SRT327717:SRT327739 TBP327717:TBP327739 TLL327717:TLL327739 TVH327717:TVH327739 UFD327717:UFD327739 UOZ327717:UOZ327739 UYV327717:UYV327739 VIR327717:VIR327739 VSN327717:VSN327739 WCJ327717:WCJ327739 WMF327717:WMF327739 WWB327717:WWB327739 I393253:L393275 JP393253:JP393275 TL393253:TL393275 ADH393253:ADH393275 AND393253:AND393275 AWZ393253:AWZ393275 BGV393253:BGV393275 BQR393253:BQR393275 CAN393253:CAN393275 CKJ393253:CKJ393275 CUF393253:CUF393275 DEB393253:DEB393275 DNX393253:DNX393275 DXT393253:DXT393275 EHP393253:EHP393275 ERL393253:ERL393275 FBH393253:FBH393275 FLD393253:FLD393275 FUZ393253:FUZ393275 GEV393253:GEV393275 GOR393253:GOR393275 GYN393253:GYN393275 HIJ393253:HIJ393275 HSF393253:HSF393275 ICB393253:ICB393275 ILX393253:ILX393275 IVT393253:IVT393275 JFP393253:JFP393275 JPL393253:JPL393275 JZH393253:JZH393275 KJD393253:KJD393275 KSZ393253:KSZ393275 LCV393253:LCV393275 LMR393253:LMR393275 LWN393253:LWN393275 MGJ393253:MGJ393275 MQF393253:MQF393275 NAB393253:NAB393275 NJX393253:NJX393275 NTT393253:NTT393275 ODP393253:ODP393275 ONL393253:ONL393275 OXH393253:OXH393275 PHD393253:PHD393275 PQZ393253:PQZ393275 QAV393253:QAV393275 QKR393253:QKR393275 QUN393253:QUN393275 REJ393253:REJ393275 ROF393253:ROF393275 RYB393253:RYB393275 SHX393253:SHX393275 SRT393253:SRT393275 TBP393253:TBP393275 TLL393253:TLL393275 TVH393253:TVH393275 UFD393253:UFD393275 UOZ393253:UOZ393275 UYV393253:UYV393275 VIR393253:VIR393275 VSN393253:VSN393275 WCJ393253:WCJ393275 WMF393253:WMF393275 WWB393253:WWB393275 I458789:L458811 JP458789:JP458811 TL458789:TL458811 ADH458789:ADH458811 AND458789:AND458811 AWZ458789:AWZ458811 BGV458789:BGV458811 BQR458789:BQR458811 CAN458789:CAN458811 CKJ458789:CKJ458811 CUF458789:CUF458811 DEB458789:DEB458811 DNX458789:DNX458811 DXT458789:DXT458811 EHP458789:EHP458811 ERL458789:ERL458811 FBH458789:FBH458811 FLD458789:FLD458811 FUZ458789:FUZ458811 GEV458789:GEV458811 GOR458789:GOR458811 GYN458789:GYN458811 HIJ458789:HIJ458811 HSF458789:HSF458811 ICB458789:ICB458811 ILX458789:ILX458811 IVT458789:IVT458811 JFP458789:JFP458811 JPL458789:JPL458811 JZH458789:JZH458811 KJD458789:KJD458811 KSZ458789:KSZ458811 LCV458789:LCV458811 LMR458789:LMR458811 LWN458789:LWN458811 MGJ458789:MGJ458811 MQF458789:MQF458811 NAB458789:NAB458811 NJX458789:NJX458811 NTT458789:NTT458811 ODP458789:ODP458811 ONL458789:ONL458811 OXH458789:OXH458811 PHD458789:PHD458811 PQZ458789:PQZ458811 QAV458789:QAV458811 QKR458789:QKR458811 QUN458789:QUN458811 REJ458789:REJ458811 ROF458789:ROF458811 RYB458789:RYB458811 SHX458789:SHX458811 SRT458789:SRT458811 TBP458789:TBP458811 TLL458789:TLL458811 TVH458789:TVH458811 UFD458789:UFD458811 UOZ458789:UOZ458811 UYV458789:UYV458811 VIR458789:VIR458811 VSN458789:VSN458811 WCJ458789:WCJ458811 WMF458789:WMF458811 WWB458789:WWB458811 I524325:L524347 JP524325:JP524347 TL524325:TL524347 ADH524325:ADH524347 AND524325:AND524347 AWZ524325:AWZ524347 BGV524325:BGV524347 BQR524325:BQR524347 CAN524325:CAN524347 CKJ524325:CKJ524347 CUF524325:CUF524347 DEB524325:DEB524347 DNX524325:DNX524347 DXT524325:DXT524347 EHP524325:EHP524347 ERL524325:ERL524347 FBH524325:FBH524347 FLD524325:FLD524347 FUZ524325:FUZ524347 GEV524325:GEV524347 GOR524325:GOR524347 GYN524325:GYN524347 HIJ524325:HIJ524347 HSF524325:HSF524347 ICB524325:ICB524347 ILX524325:ILX524347 IVT524325:IVT524347 JFP524325:JFP524347 JPL524325:JPL524347 JZH524325:JZH524347 KJD524325:KJD524347 KSZ524325:KSZ524347 LCV524325:LCV524347 LMR524325:LMR524347 LWN524325:LWN524347 MGJ524325:MGJ524347 MQF524325:MQF524347 NAB524325:NAB524347 NJX524325:NJX524347 NTT524325:NTT524347 ODP524325:ODP524347 ONL524325:ONL524347 OXH524325:OXH524347 PHD524325:PHD524347 PQZ524325:PQZ524347 QAV524325:QAV524347 QKR524325:QKR524347 QUN524325:QUN524347 REJ524325:REJ524347 ROF524325:ROF524347 RYB524325:RYB524347 SHX524325:SHX524347 SRT524325:SRT524347 TBP524325:TBP524347 TLL524325:TLL524347 TVH524325:TVH524347 UFD524325:UFD524347 UOZ524325:UOZ524347 UYV524325:UYV524347 VIR524325:VIR524347 VSN524325:VSN524347 WCJ524325:WCJ524347 WMF524325:WMF524347 WWB524325:WWB524347 I589861:L589883 JP589861:JP589883 TL589861:TL589883 ADH589861:ADH589883 AND589861:AND589883 AWZ589861:AWZ589883 BGV589861:BGV589883 BQR589861:BQR589883 CAN589861:CAN589883 CKJ589861:CKJ589883 CUF589861:CUF589883 DEB589861:DEB589883 DNX589861:DNX589883 DXT589861:DXT589883 EHP589861:EHP589883 ERL589861:ERL589883 FBH589861:FBH589883 FLD589861:FLD589883 FUZ589861:FUZ589883 GEV589861:GEV589883 GOR589861:GOR589883 GYN589861:GYN589883 HIJ589861:HIJ589883 HSF589861:HSF589883 ICB589861:ICB589883 ILX589861:ILX589883 IVT589861:IVT589883 JFP589861:JFP589883 JPL589861:JPL589883 JZH589861:JZH589883 KJD589861:KJD589883 KSZ589861:KSZ589883 LCV589861:LCV589883 LMR589861:LMR589883 LWN589861:LWN589883 MGJ589861:MGJ589883 MQF589861:MQF589883 NAB589861:NAB589883 NJX589861:NJX589883 NTT589861:NTT589883 ODP589861:ODP589883 ONL589861:ONL589883 OXH589861:OXH589883 PHD589861:PHD589883 PQZ589861:PQZ589883 QAV589861:QAV589883 QKR589861:QKR589883 QUN589861:QUN589883 REJ589861:REJ589883 ROF589861:ROF589883 RYB589861:RYB589883 SHX589861:SHX589883 SRT589861:SRT589883 TBP589861:TBP589883 TLL589861:TLL589883 TVH589861:TVH589883 UFD589861:UFD589883 UOZ589861:UOZ589883 UYV589861:UYV589883 VIR589861:VIR589883 VSN589861:VSN589883 WCJ589861:WCJ589883 WMF589861:WMF589883 WWB589861:WWB589883 I655397:L655419 JP655397:JP655419 TL655397:TL655419 ADH655397:ADH655419 AND655397:AND655419 AWZ655397:AWZ655419 BGV655397:BGV655419 BQR655397:BQR655419 CAN655397:CAN655419 CKJ655397:CKJ655419 CUF655397:CUF655419 DEB655397:DEB655419 DNX655397:DNX655419 DXT655397:DXT655419 EHP655397:EHP655419 ERL655397:ERL655419 FBH655397:FBH655419 FLD655397:FLD655419 FUZ655397:FUZ655419 GEV655397:GEV655419 GOR655397:GOR655419 GYN655397:GYN655419 HIJ655397:HIJ655419 HSF655397:HSF655419 ICB655397:ICB655419 ILX655397:ILX655419 IVT655397:IVT655419 JFP655397:JFP655419 JPL655397:JPL655419 JZH655397:JZH655419 KJD655397:KJD655419 KSZ655397:KSZ655419 LCV655397:LCV655419 LMR655397:LMR655419 LWN655397:LWN655419 MGJ655397:MGJ655419 MQF655397:MQF655419 NAB655397:NAB655419 NJX655397:NJX655419 NTT655397:NTT655419 ODP655397:ODP655419 ONL655397:ONL655419 OXH655397:OXH655419 PHD655397:PHD655419 PQZ655397:PQZ655419 QAV655397:QAV655419 QKR655397:QKR655419 QUN655397:QUN655419 REJ655397:REJ655419 ROF655397:ROF655419 RYB655397:RYB655419 SHX655397:SHX655419 SRT655397:SRT655419 TBP655397:TBP655419 TLL655397:TLL655419 TVH655397:TVH655419 UFD655397:UFD655419 UOZ655397:UOZ655419 UYV655397:UYV655419 VIR655397:VIR655419 VSN655397:VSN655419 WCJ655397:WCJ655419 WMF655397:WMF655419 WWB655397:WWB655419 I720933:L720955 JP720933:JP720955 TL720933:TL720955 ADH720933:ADH720955 AND720933:AND720955 AWZ720933:AWZ720955 BGV720933:BGV720955 BQR720933:BQR720955 CAN720933:CAN720955 CKJ720933:CKJ720955 CUF720933:CUF720955 DEB720933:DEB720955 DNX720933:DNX720955 DXT720933:DXT720955 EHP720933:EHP720955 ERL720933:ERL720955 FBH720933:FBH720955 FLD720933:FLD720955 FUZ720933:FUZ720955 GEV720933:GEV720955 GOR720933:GOR720955 GYN720933:GYN720955 HIJ720933:HIJ720955 HSF720933:HSF720955 ICB720933:ICB720955 ILX720933:ILX720955 IVT720933:IVT720955 JFP720933:JFP720955 JPL720933:JPL720955 JZH720933:JZH720955 KJD720933:KJD720955 KSZ720933:KSZ720955 LCV720933:LCV720955 LMR720933:LMR720955 LWN720933:LWN720955 MGJ720933:MGJ720955 MQF720933:MQF720955 NAB720933:NAB720955 NJX720933:NJX720955 NTT720933:NTT720955 ODP720933:ODP720955 ONL720933:ONL720955 OXH720933:OXH720955 PHD720933:PHD720955 PQZ720933:PQZ720955 QAV720933:QAV720955 QKR720933:QKR720955 QUN720933:QUN720955 REJ720933:REJ720955 ROF720933:ROF720955 RYB720933:RYB720955 SHX720933:SHX720955 SRT720933:SRT720955 TBP720933:TBP720955 TLL720933:TLL720955 TVH720933:TVH720955 UFD720933:UFD720955 UOZ720933:UOZ720955 UYV720933:UYV720955 VIR720933:VIR720955 VSN720933:VSN720955 WCJ720933:WCJ720955 WMF720933:WMF720955 WWB720933:WWB720955 I786469:L786491 JP786469:JP786491 TL786469:TL786491 ADH786469:ADH786491 AND786469:AND786491 AWZ786469:AWZ786491 BGV786469:BGV786491 BQR786469:BQR786491 CAN786469:CAN786491 CKJ786469:CKJ786491 CUF786469:CUF786491 DEB786469:DEB786491 DNX786469:DNX786491 DXT786469:DXT786491 EHP786469:EHP786491 ERL786469:ERL786491 FBH786469:FBH786491 FLD786469:FLD786491 FUZ786469:FUZ786491 GEV786469:GEV786491 GOR786469:GOR786491 GYN786469:GYN786491 HIJ786469:HIJ786491 HSF786469:HSF786491 ICB786469:ICB786491 ILX786469:ILX786491 IVT786469:IVT786491 JFP786469:JFP786491 JPL786469:JPL786491 JZH786469:JZH786491 KJD786469:KJD786491 KSZ786469:KSZ786491 LCV786469:LCV786491 LMR786469:LMR786491 LWN786469:LWN786491 MGJ786469:MGJ786491 MQF786469:MQF786491 NAB786469:NAB786491 NJX786469:NJX786491 NTT786469:NTT786491 ODP786469:ODP786491 ONL786469:ONL786491 OXH786469:OXH786491 PHD786469:PHD786491 PQZ786469:PQZ786491 QAV786469:QAV786491 QKR786469:QKR786491 QUN786469:QUN786491 REJ786469:REJ786491 ROF786469:ROF786491 RYB786469:RYB786491 SHX786469:SHX786491 SRT786469:SRT786491 TBP786469:TBP786491 TLL786469:TLL786491 TVH786469:TVH786491 UFD786469:UFD786491 UOZ786469:UOZ786491 UYV786469:UYV786491 VIR786469:VIR786491 VSN786469:VSN786491 WCJ786469:WCJ786491 WMF786469:WMF786491 WWB786469:WWB786491 I852005:L852027 JP852005:JP852027 TL852005:TL852027 ADH852005:ADH852027 AND852005:AND852027 AWZ852005:AWZ852027 BGV852005:BGV852027 BQR852005:BQR852027 CAN852005:CAN852027 CKJ852005:CKJ852027 CUF852005:CUF852027 DEB852005:DEB852027 DNX852005:DNX852027 DXT852005:DXT852027 EHP852005:EHP852027 ERL852005:ERL852027 FBH852005:FBH852027 FLD852005:FLD852027 FUZ852005:FUZ852027 GEV852005:GEV852027 GOR852005:GOR852027 GYN852005:GYN852027 HIJ852005:HIJ852027 HSF852005:HSF852027 ICB852005:ICB852027 ILX852005:ILX852027 IVT852005:IVT852027 JFP852005:JFP852027 JPL852005:JPL852027 JZH852005:JZH852027 KJD852005:KJD852027 KSZ852005:KSZ852027 LCV852005:LCV852027 LMR852005:LMR852027 LWN852005:LWN852027 MGJ852005:MGJ852027 MQF852005:MQF852027 NAB852005:NAB852027 NJX852005:NJX852027 NTT852005:NTT852027 ODP852005:ODP852027 ONL852005:ONL852027 OXH852005:OXH852027 PHD852005:PHD852027 PQZ852005:PQZ852027 QAV852005:QAV852027 QKR852005:QKR852027 QUN852005:QUN852027 REJ852005:REJ852027 ROF852005:ROF852027 RYB852005:RYB852027 SHX852005:SHX852027 SRT852005:SRT852027 TBP852005:TBP852027 TLL852005:TLL852027 TVH852005:TVH852027 UFD852005:UFD852027 UOZ852005:UOZ852027 UYV852005:UYV852027 VIR852005:VIR852027 VSN852005:VSN852027 WCJ852005:WCJ852027 WMF852005:WMF852027 WWB852005:WWB852027 I917541:L917563 JP917541:JP917563 TL917541:TL917563 ADH917541:ADH917563 AND917541:AND917563 AWZ917541:AWZ917563 BGV917541:BGV917563 BQR917541:BQR917563 CAN917541:CAN917563 CKJ917541:CKJ917563 CUF917541:CUF917563 DEB917541:DEB917563 DNX917541:DNX917563 DXT917541:DXT917563 EHP917541:EHP917563 ERL917541:ERL917563 FBH917541:FBH917563 FLD917541:FLD917563 FUZ917541:FUZ917563 GEV917541:GEV917563 GOR917541:GOR917563 GYN917541:GYN917563 HIJ917541:HIJ917563 HSF917541:HSF917563 ICB917541:ICB917563 ILX917541:ILX917563 IVT917541:IVT917563 JFP917541:JFP917563 JPL917541:JPL917563 JZH917541:JZH917563 KJD917541:KJD917563 KSZ917541:KSZ917563 LCV917541:LCV917563 LMR917541:LMR917563 LWN917541:LWN917563 MGJ917541:MGJ917563 MQF917541:MQF917563 NAB917541:NAB917563 NJX917541:NJX917563 NTT917541:NTT917563 ODP917541:ODP917563 ONL917541:ONL917563 OXH917541:OXH917563 PHD917541:PHD917563 PQZ917541:PQZ917563 QAV917541:QAV917563 QKR917541:QKR917563 QUN917541:QUN917563 REJ917541:REJ917563 ROF917541:ROF917563 RYB917541:RYB917563 SHX917541:SHX917563 SRT917541:SRT917563 TBP917541:TBP917563 TLL917541:TLL917563 TVH917541:TVH917563 UFD917541:UFD917563 UOZ917541:UOZ917563 UYV917541:UYV917563 VIR917541:VIR917563 VSN917541:VSN917563 WCJ917541:WCJ917563 WMF917541:WMF917563 WWB917541:WWB917563 I983077:L983099 JP983077:JP983099 TL983077:TL983099 ADH983077:ADH983099 AND983077:AND983099 AWZ983077:AWZ983099 BGV983077:BGV983099 BQR983077:BQR983099 CAN983077:CAN983099 CKJ983077:CKJ983099 CUF983077:CUF983099 DEB983077:DEB983099 DNX983077:DNX983099 DXT983077:DXT983099 EHP983077:EHP983099 ERL983077:ERL983099 FBH983077:FBH983099 FLD983077:FLD983099 FUZ983077:FUZ983099 GEV983077:GEV983099 GOR983077:GOR983099 GYN983077:GYN983099 HIJ983077:HIJ983099 HSF983077:HSF983099 ICB983077:ICB983099 ILX983077:ILX983099 IVT983077:IVT983099 JFP983077:JFP983099 JPL983077:JPL983099 JZH983077:JZH983099 KJD983077:KJD983099 KSZ983077:KSZ983099 LCV983077:LCV983099 LMR983077:LMR983099 LWN983077:LWN983099 MGJ983077:MGJ983099 MQF983077:MQF983099 NAB983077:NAB983099 NJX983077:NJX983099 NTT983077:NTT983099 ODP983077:ODP983099 ONL983077:ONL983099 OXH983077:OXH983099 PHD983077:PHD983099 PQZ983077:PQZ983099 QAV983077:QAV983099 QKR983077:QKR983099 QUN983077:QUN983099 REJ983077:REJ983099 ROF983077:ROF983099 RYB983077:RYB983099 SHX983077:SHX983099 SRT983077:SRT983099 TBP983077:TBP983099 TLL983077:TLL983099 TVH983077:TVH983099 UFD983077:UFD983099 UOZ983077:UOZ983099 UYV983077:UYV983099 VIR983077:VIR983099 VSN983077:VSN983099 WCJ983077:WCJ983099 WMF983077:WMF983099 K47:L69">
      <formula1>"Recursos Propios, Recursos Público- Privados"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64"/>
  <sheetViews>
    <sheetView topLeftCell="A8" workbookViewId="0">
      <pane ySplit="4" topLeftCell="A12" activePane="bottomLeft" state="frozen"/>
      <selection activeCell="A8" sqref="A8"/>
      <selection pane="bottomLeft" activeCell="J10" sqref="J10:J11"/>
    </sheetView>
  </sheetViews>
  <sheetFormatPr baseColWidth="10" defaultColWidth="55.42578125" defaultRowHeight="15"/>
  <cols>
    <col min="1" max="1" width="48.28515625" style="235" customWidth="1"/>
    <col min="2" max="2" width="28.5703125" style="235" hidden="1" customWidth="1"/>
    <col min="3" max="3" width="19.42578125" style="236" customWidth="1"/>
    <col min="4" max="4" width="32.5703125" style="236" customWidth="1"/>
    <col min="5" max="5" width="17.85546875" style="234" customWidth="1"/>
    <col min="6" max="6" width="31.7109375" style="234" customWidth="1"/>
    <col min="7" max="7" width="21.5703125" style="238" hidden="1" customWidth="1"/>
    <col min="8" max="8" width="17" style="238" hidden="1" customWidth="1"/>
    <col min="9" max="9" width="24" style="234" hidden="1" customWidth="1"/>
    <col min="10" max="10" width="20.140625" style="239" customWidth="1"/>
    <col min="11" max="21" width="20.140625" style="239" hidden="1" customWidth="1"/>
    <col min="22" max="22" width="19.5703125" style="234" hidden="1" customWidth="1"/>
    <col min="23" max="34" width="3.7109375" style="234" hidden="1" customWidth="1"/>
    <col min="35" max="35" width="40.7109375" style="234" hidden="1" customWidth="1"/>
    <col min="36" max="235" width="11.42578125" style="234" customWidth="1"/>
    <col min="236" max="236" width="75" style="234" customWidth="1"/>
    <col min="237" max="237" width="0.140625" style="234" customWidth="1"/>
    <col min="238" max="268" width="55.42578125" style="234"/>
    <col min="269" max="269" width="48.28515625" style="234" customWidth="1"/>
    <col min="270" max="270" width="19.42578125" style="234" customWidth="1"/>
    <col min="271" max="271" width="32.5703125" style="234" customWidth="1"/>
    <col min="272" max="272" width="17.85546875" style="234" customWidth="1"/>
    <col min="273" max="273" width="31.7109375" style="234" customWidth="1"/>
    <col min="274" max="274" width="21.5703125" style="234" customWidth="1"/>
    <col min="275" max="275" width="17" style="234" customWidth="1"/>
    <col min="276" max="276" width="24" style="234" customWidth="1"/>
    <col min="277" max="277" width="20.140625" style="234" customWidth="1"/>
    <col min="278" max="278" width="19.5703125" style="234" customWidth="1"/>
    <col min="279" max="290" width="3.7109375" style="234" customWidth="1"/>
    <col min="291" max="291" width="40.7109375" style="234" customWidth="1"/>
    <col min="292" max="491" width="11.42578125" style="234" customWidth="1"/>
    <col min="492" max="492" width="75" style="234" customWidth="1"/>
    <col min="493" max="493" width="0.140625" style="234" customWidth="1"/>
    <col min="494" max="524" width="55.42578125" style="234"/>
    <col min="525" max="525" width="48.28515625" style="234" customWidth="1"/>
    <col min="526" max="526" width="19.42578125" style="234" customWidth="1"/>
    <col min="527" max="527" width="32.5703125" style="234" customWidth="1"/>
    <col min="528" max="528" width="17.85546875" style="234" customWidth="1"/>
    <col min="529" max="529" width="31.7109375" style="234" customWidth="1"/>
    <col min="530" max="530" width="21.5703125" style="234" customWidth="1"/>
    <col min="531" max="531" width="17" style="234" customWidth="1"/>
    <col min="532" max="532" width="24" style="234" customWidth="1"/>
    <col min="533" max="533" width="20.140625" style="234" customWidth="1"/>
    <col min="534" max="534" width="19.5703125" style="234" customWidth="1"/>
    <col min="535" max="546" width="3.7109375" style="234" customWidth="1"/>
    <col min="547" max="547" width="40.7109375" style="234" customWidth="1"/>
    <col min="548" max="747" width="11.42578125" style="234" customWidth="1"/>
    <col min="748" max="748" width="75" style="234" customWidth="1"/>
    <col min="749" max="749" width="0.140625" style="234" customWidth="1"/>
    <col min="750" max="780" width="55.42578125" style="234"/>
    <col min="781" max="781" width="48.28515625" style="234" customWidth="1"/>
    <col min="782" max="782" width="19.42578125" style="234" customWidth="1"/>
    <col min="783" max="783" width="32.5703125" style="234" customWidth="1"/>
    <col min="784" max="784" width="17.85546875" style="234" customWidth="1"/>
    <col min="785" max="785" width="31.7109375" style="234" customWidth="1"/>
    <col min="786" max="786" width="21.5703125" style="234" customWidth="1"/>
    <col min="787" max="787" width="17" style="234" customWidth="1"/>
    <col min="788" max="788" width="24" style="234" customWidth="1"/>
    <col min="789" max="789" width="20.140625" style="234" customWidth="1"/>
    <col min="790" max="790" width="19.5703125" style="234" customWidth="1"/>
    <col min="791" max="802" width="3.7109375" style="234" customWidth="1"/>
    <col min="803" max="803" width="40.7109375" style="234" customWidth="1"/>
    <col min="804" max="1003" width="11.42578125" style="234" customWidth="1"/>
    <col min="1004" max="1004" width="75" style="234" customWidth="1"/>
    <col min="1005" max="1005" width="0.140625" style="234" customWidth="1"/>
    <col min="1006" max="1036" width="55.42578125" style="234"/>
    <col min="1037" max="1037" width="48.28515625" style="234" customWidth="1"/>
    <col min="1038" max="1038" width="19.42578125" style="234" customWidth="1"/>
    <col min="1039" max="1039" width="32.5703125" style="234" customWidth="1"/>
    <col min="1040" max="1040" width="17.85546875" style="234" customWidth="1"/>
    <col min="1041" max="1041" width="31.7109375" style="234" customWidth="1"/>
    <col min="1042" max="1042" width="21.5703125" style="234" customWidth="1"/>
    <col min="1043" max="1043" width="17" style="234" customWidth="1"/>
    <col min="1044" max="1044" width="24" style="234" customWidth="1"/>
    <col min="1045" max="1045" width="20.140625" style="234" customWidth="1"/>
    <col min="1046" max="1046" width="19.5703125" style="234" customWidth="1"/>
    <col min="1047" max="1058" width="3.7109375" style="234" customWidth="1"/>
    <col min="1059" max="1059" width="40.7109375" style="234" customWidth="1"/>
    <col min="1060" max="1259" width="11.42578125" style="234" customWidth="1"/>
    <col min="1260" max="1260" width="75" style="234" customWidth="1"/>
    <col min="1261" max="1261" width="0.140625" style="234" customWidth="1"/>
    <col min="1262" max="1292" width="55.42578125" style="234"/>
    <col min="1293" max="1293" width="48.28515625" style="234" customWidth="1"/>
    <col min="1294" max="1294" width="19.42578125" style="234" customWidth="1"/>
    <col min="1295" max="1295" width="32.5703125" style="234" customWidth="1"/>
    <col min="1296" max="1296" width="17.85546875" style="234" customWidth="1"/>
    <col min="1297" max="1297" width="31.7109375" style="234" customWidth="1"/>
    <col min="1298" max="1298" width="21.5703125" style="234" customWidth="1"/>
    <col min="1299" max="1299" width="17" style="234" customWidth="1"/>
    <col min="1300" max="1300" width="24" style="234" customWidth="1"/>
    <col min="1301" max="1301" width="20.140625" style="234" customWidth="1"/>
    <col min="1302" max="1302" width="19.5703125" style="234" customWidth="1"/>
    <col min="1303" max="1314" width="3.7109375" style="234" customWidth="1"/>
    <col min="1315" max="1315" width="40.7109375" style="234" customWidth="1"/>
    <col min="1316" max="1515" width="11.42578125" style="234" customWidth="1"/>
    <col min="1516" max="1516" width="75" style="234" customWidth="1"/>
    <col min="1517" max="1517" width="0.140625" style="234" customWidth="1"/>
    <col min="1518" max="1548" width="55.42578125" style="234"/>
    <col min="1549" max="1549" width="48.28515625" style="234" customWidth="1"/>
    <col min="1550" max="1550" width="19.42578125" style="234" customWidth="1"/>
    <col min="1551" max="1551" width="32.5703125" style="234" customWidth="1"/>
    <col min="1552" max="1552" width="17.85546875" style="234" customWidth="1"/>
    <col min="1553" max="1553" width="31.7109375" style="234" customWidth="1"/>
    <col min="1554" max="1554" width="21.5703125" style="234" customWidth="1"/>
    <col min="1555" max="1555" width="17" style="234" customWidth="1"/>
    <col min="1556" max="1556" width="24" style="234" customWidth="1"/>
    <col min="1557" max="1557" width="20.140625" style="234" customWidth="1"/>
    <col min="1558" max="1558" width="19.5703125" style="234" customWidth="1"/>
    <col min="1559" max="1570" width="3.7109375" style="234" customWidth="1"/>
    <col min="1571" max="1571" width="40.7109375" style="234" customWidth="1"/>
    <col min="1572" max="1771" width="11.42578125" style="234" customWidth="1"/>
    <col min="1772" max="1772" width="75" style="234" customWidth="1"/>
    <col min="1773" max="1773" width="0.140625" style="234" customWidth="1"/>
    <col min="1774" max="1804" width="55.42578125" style="234"/>
    <col min="1805" max="1805" width="48.28515625" style="234" customWidth="1"/>
    <col min="1806" max="1806" width="19.42578125" style="234" customWidth="1"/>
    <col min="1807" max="1807" width="32.5703125" style="234" customWidth="1"/>
    <col min="1808" max="1808" width="17.85546875" style="234" customWidth="1"/>
    <col min="1809" max="1809" width="31.7109375" style="234" customWidth="1"/>
    <col min="1810" max="1810" width="21.5703125" style="234" customWidth="1"/>
    <col min="1811" max="1811" width="17" style="234" customWidth="1"/>
    <col min="1812" max="1812" width="24" style="234" customWidth="1"/>
    <col min="1813" max="1813" width="20.140625" style="234" customWidth="1"/>
    <col min="1814" max="1814" width="19.5703125" style="234" customWidth="1"/>
    <col min="1815" max="1826" width="3.7109375" style="234" customWidth="1"/>
    <col min="1827" max="1827" width="40.7109375" style="234" customWidth="1"/>
    <col min="1828" max="2027" width="11.42578125" style="234" customWidth="1"/>
    <col min="2028" max="2028" width="75" style="234" customWidth="1"/>
    <col min="2029" max="2029" width="0.140625" style="234" customWidth="1"/>
    <col min="2030" max="2060" width="55.42578125" style="234"/>
    <col min="2061" max="2061" width="48.28515625" style="234" customWidth="1"/>
    <col min="2062" max="2062" width="19.42578125" style="234" customWidth="1"/>
    <col min="2063" max="2063" width="32.5703125" style="234" customWidth="1"/>
    <col min="2064" max="2064" width="17.85546875" style="234" customWidth="1"/>
    <col min="2065" max="2065" width="31.7109375" style="234" customWidth="1"/>
    <col min="2066" max="2066" width="21.5703125" style="234" customWidth="1"/>
    <col min="2067" max="2067" width="17" style="234" customWidth="1"/>
    <col min="2068" max="2068" width="24" style="234" customWidth="1"/>
    <col min="2069" max="2069" width="20.140625" style="234" customWidth="1"/>
    <col min="2070" max="2070" width="19.5703125" style="234" customWidth="1"/>
    <col min="2071" max="2082" width="3.7109375" style="234" customWidth="1"/>
    <col min="2083" max="2083" width="40.7109375" style="234" customWidth="1"/>
    <col min="2084" max="2283" width="11.42578125" style="234" customWidth="1"/>
    <col min="2284" max="2284" width="75" style="234" customWidth="1"/>
    <col min="2285" max="2285" width="0.140625" style="234" customWidth="1"/>
    <col min="2286" max="2316" width="55.42578125" style="234"/>
    <col min="2317" max="2317" width="48.28515625" style="234" customWidth="1"/>
    <col min="2318" max="2318" width="19.42578125" style="234" customWidth="1"/>
    <col min="2319" max="2319" width="32.5703125" style="234" customWidth="1"/>
    <col min="2320" max="2320" width="17.85546875" style="234" customWidth="1"/>
    <col min="2321" max="2321" width="31.7109375" style="234" customWidth="1"/>
    <col min="2322" max="2322" width="21.5703125" style="234" customWidth="1"/>
    <col min="2323" max="2323" width="17" style="234" customWidth="1"/>
    <col min="2324" max="2324" width="24" style="234" customWidth="1"/>
    <col min="2325" max="2325" width="20.140625" style="234" customWidth="1"/>
    <col min="2326" max="2326" width="19.5703125" style="234" customWidth="1"/>
    <col min="2327" max="2338" width="3.7109375" style="234" customWidth="1"/>
    <col min="2339" max="2339" width="40.7109375" style="234" customWidth="1"/>
    <col min="2340" max="2539" width="11.42578125" style="234" customWidth="1"/>
    <col min="2540" max="2540" width="75" style="234" customWidth="1"/>
    <col min="2541" max="2541" width="0.140625" style="234" customWidth="1"/>
    <col min="2542" max="2572" width="55.42578125" style="234"/>
    <col min="2573" max="2573" width="48.28515625" style="234" customWidth="1"/>
    <col min="2574" max="2574" width="19.42578125" style="234" customWidth="1"/>
    <col min="2575" max="2575" width="32.5703125" style="234" customWidth="1"/>
    <col min="2576" max="2576" width="17.85546875" style="234" customWidth="1"/>
    <col min="2577" max="2577" width="31.7109375" style="234" customWidth="1"/>
    <col min="2578" max="2578" width="21.5703125" style="234" customWidth="1"/>
    <col min="2579" max="2579" width="17" style="234" customWidth="1"/>
    <col min="2580" max="2580" width="24" style="234" customWidth="1"/>
    <col min="2581" max="2581" width="20.140625" style="234" customWidth="1"/>
    <col min="2582" max="2582" width="19.5703125" style="234" customWidth="1"/>
    <col min="2583" max="2594" width="3.7109375" style="234" customWidth="1"/>
    <col min="2595" max="2595" width="40.7109375" style="234" customWidth="1"/>
    <col min="2596" max="2795" width="11.42578125" style="234" customWidth="1"/>
    <col min="2796" max="2796" width="75" style="234" customWidth="1"/>
    <col min="2797" max="2797" width="0.140625" style="234" customWidth="1"/>
    <col min="2798" max="2828" width="55.42578125" style="234"/>
    <col min="2829" max="2829" width="48.28515625" style="234" customWidth="1"/>
    <col min="2830" max="2830" width="19.42578125" style="234" customWidth="1"/>
    <col min="2831" max="2831" width="32.5703125" style="234" customWidth="1"/>
    <col min="2832" max="2832" width="17.85546875" style="234" customWidth="1"/>
    <col min="2833" max="2833" width="31.7109375" style="234" customWidth="1"/>
    <col min="2834" max="2834" width="21.5703125" style="234" customWidth="1"/>
    <col min="2835" max="2835" width="17" style="234" customWidth="1"/>
    <col min="2836" max="2836" width="24" style="234" customWidth="1"/>
    <col min="2837" max="2837" width="20.140625" style="234" customWidth="1"/>
    <col min="2838" max="2838" width="19.5703125" style="234" customWidth="1"/>
    <col min="2839" max="2850" width="3.7109375" style="234" customWidth="1"/>
    <col min="2851" max="2851" width="40.7109375" style="234" customWidth="1"/>
    <col min="2852" max="3051" width="11.42578125" style="234" customWidth="1"/>
    <col min="3052" max="3052" width="75" style="234" customWidth="1"/>
    <col min="3053" max="3053" width="0.140625" style="234" customWidth="1"/>
    <col min="3054" max="3084" width="55.42578125" style="234"/>
    <col min="3085" max="3085" width="48.28515625" style="234" customWidth="1"/>
    <col min="3086" max="3086" width="19.42578125" style="234" customWidth="1"/>
    <col min="3087" max="3087" width="32.5703125" style="234" customWidth="1"/>
    <col min="3088" max="3088" width="17.85546875" style="234" customWidth="1"/>
    <col min="3089" max="3089" width="31.7109375" style="234" customWidth="1"/>
    <col min="3090" max="3090" width="21.5703125" style="234" customWidth="1"/>
    <col min="3091" max="3091" width="17" style="234" customWidth="1"/>
    <col min="3092" max="3092" width="24" style="234" customWidth="1"/>
    <col min="3093" max="3093" width="20.140625" style="234" customWidth="1"/>
    <col min="3094" max="3094" width="19.5703125" style="234" customWidth="1"/>
    <col min="3095" max="3106" width="3.7109375" style="234" customWidth="1"/>
    <col min="3107" max="3107" width="40.7109375" style="234" customWidth="1"/>
    <col min="3108" max="3307" width="11.42578125" style="234" customWidth="1"/>
    <col min="3308" max="3308" width="75" style="234" customWidth="1"/>
    <col min="3309" max="3309" width="0.140625" style="234" customWidth="1"/>
    <col min="3310" max="3340" width="55.42578125" style="234"/>
    <col min="3341" max="3341" width="48.28515625" style="234" customWidth="1"/>
    <col min="3342" max="3342" width="19.42578125" style="234" customWidth="1"/>
    <col min="3343" max="3343" width="32.5703125" style="234" customWidth="1"/>
    <col min="3344" max="3344" width="17.85546875" style="234" customWidth="1"/>
    <col min="3345" max="3345" width="31.7109375" style="234" customWidth="1"/>
    <col min="3346" max="3346" width="21.5703125" style="234" customWidth="1"/>
    <col min="3347" max="3347" width="17" style="234" customWidth="1"/>
    <col min="3348" max="3348" width="24" style="234" customWidth="1"/>
    <col min="3349" max="3349" width="20.140625" style="234" customWidth="1"/>
    <col min="3350" max="3350" width="19.5703125" style="234" customWidth="1"/>
    <col min="3351" max="3362" width="3.7109375" style="234" customWidth="1"/>
    <col min="3363" max="3363" width="40.7109375" style="234" customWidth="1"/>
    <col min="3364" max="3563" width="11.42578125" style="234" customWidth="1"/>
    <col min="3564" max="3564" width="75" style="234" customWidth="1"/>
    <col min="3565" max="3565" width="0.140625" style="234" customWidth="1"/>
    <col min="3566" max="3596" width="55.42578125" style="234"/>
    <col min="3597" max="3597" width="48.28515625" style="234" customWidth="1"/>
    <col min="3598" max="3598" width="19.42578125" style="234" customWidth="1"/>
    <col min="3599" max="3599" width="32.5703125" style="234" customWidth="1"/>
    <col min="3600" max="3600" width="17.85546875" style="234" customWidth="1"/>
    <col min="3601" max="3601" width="31.7109375" style="234" customWidth="1"/>
    <col min="3602" max="3602" width="21.5703125" style="234" customWidth="1"/>
    <col min="3603" max="3603" width="17" style="234" customWidth="1"/>
    <col min="3604" max="3604" width="24" style="234" customWidth="1"/>
    <col min="3605" max="3605" width="20.140625" style="234" customWidth="1"/>
    <col min="3606" max="3606" width="19.5703125" style="234" customWidth="1"/>
    <col min="3607" max="3618" width="3.7109375" style="234" customWidth="1"/>
    <col min="3619" max="3619" width="40.7109375" style="234" customWidth="1"/>
    <col min="3620" max="3819" width="11.42578125" style="234" customWidth="1"/>
    <col min="3820" max="3820" width="75" style="234" customWidth="1"/>
    <col min="3821" max="3821" width="0.140625" style="234" customWidth="1"/>
    <col min="3822" max="3852" width="55.42578125" style="234"/>
    <col min="3853" max="3853" width="48.28515625" style="234" customWidth="1"/>
    <col min="3854" max="3854" width="19.42578125" style="234" customWidth="1"/>
    <col min="3855" max="3855" width="32.5703125" style="234" customWidth="1"/>
    <col min="3856" max="3856" width="17.85546875" style="234" customWidth="1"/>
    <col min="3857" max="3857" width="31.7109375" style="234" customWidth="1"/>
    <col min="3858" max="3858" width="21.5703125" style="234" customWidth="1"/>
    <col min="3859" max="3859" width="17" style="234" customWidth="1"/>
    <col min="3860" max="3860" width="24" style="234" customWidth="1"/>
    <col min="3861" max="3861" width="20.140625" style="234" customWidth="1"/>
    <col min="3862" max="3862" width="19.5703125" style="234" customWidth="1"/>
    <col min="3863" max="3874" width="3.7109375" style="234" customWidth="1"/>
    <col min="3875" max="3875" width="40.7109375" style="234" customWidth="1"/>
    <col min="3876" max="4075" width="11.42578125" style="234" customWidth="1"/>
    <col min="4076" max="4076" width="75" style="234" customWidth="1"/>
    <col min="4077" max="4077" width="0.140625" style="234" customWidth="1"/>
    <col min="4078" max="4108" width="55.42578125" style="234"/>
    <col min="4109" max="4109" width="48.28515625" style="234" customWidth="1"/>
    <col min="4110" max="4110" width="19.42578125" style="234" customWidth="1"/>
    <col min="4111" max="4111" width="32.5703125" style="234" customWidth="1"/>
    <col min="4112" max="4112" width="17.85546875" style="234" customWidth="1"/>
    <col min="4113" max="4113" width="31.7109375" style="234" customWidth="1"/>
    <col min="4114" max="4114" width="21.5703125" style="234" customWidth="1"/>
    <col min="4115" max="4115" width="17" style="234" customWidth="1"/>
    <col min="4116" max="4116" width="24" style="234" customWidth="1"/>
    <col min="4117" max="4117" width="20.140625" style="234" customWidth="1"/>
    <col min="4118" max="4118" width="19.5703125" style="234" customWidth="1"/>
    <col min="4119" max="4130" width="3.7109375" style="234" customWidth="1"/>
    <col min="4131" max="4131" width="40.7109375" style="234" customWidth="1"/>
    <col min="4132" max="4331" width="11.42578125" style="234" customWidth="1"/>
    <col min="4332" max="4332" width="75" style="234" customWidth="1"/>
    <col min="4333" max="4333" width="0.140625" style="234" customWidth="1"/>
    <col min="4334" max="4364" width="55.42578125" style="234"/>
    <col min="4365" max="4365" width="48.28515625" style="234" customWidth="1"/>
    <col min="4366" max="4366" width="19.42578125" style="234" customWidth="1"/>
    <col min="4367" max="4367" width="32.5703125" style="234" customWidth="1"/>
    <col min="4368" max="4368" width="17.85546875" style="234" customWidth="1"/>
    <col min="4369" max="4369" width="31.7109375" style="234" customWidth="1"/>
    <col min="4370" max="4370" width="21.5703125" style="234" customWidth="1"/>
    <col min="4371" max="4371" width="17" style="234" customWidth="1"/>
    <col min="4372" max="4372" width="24" style="234" customWidth="1"/>
    <col min="4373" max="4373" width="20.140625" style="234" customWidth="1"/>
    <col min="4374" max="4374" width="19.5703125" style="234" customWidth="1"/>
    <col min="4375" max="4386" width="3.7109375" style="234" customWidth="1"/>
    <col min="4387" max="4387" width="40.7109375" style="234" customWidth="1"/>
    <col min="4388" max="4587" width="11.42578125" style="234" customWidth="1"/>
    <col min="4588" max="4588" width="75" style="234" customWidth="1"/>
    <col min="4589" max="4589" width="0.140625" style="234" customWidth="1"/>
    <col min="4590" max="4620" width="55.42578125" style="234"/>
    <col min="4621" max="4621" width="48.28515625" style="234" customWidth="1"/>
    <col min="4622" max="4622" width="19.42578125" style="234" customWidth="1"/>
    <col min="4623" max="4623" width="32.5703125" style="234" customWidth="1"/>
    <col min="4624" max="4624" width="17.85546875" style="234" customWidth="1"/>
    <col min="4625" max="4625" width="31.7109375" style="234" customWidth="1"/>
    <col min="4626" max="4626" width="21.5703125" style="234" customWidth="1"/>
    <col min="4627" max="4627" width="17" style="234" customWidth="1"/>
    <col min="4628" max="4628" width="24" style="234" customWidth="1"/>
    <col min="4629" max="4629" width="20.140625" style="234" customWidth="1"/>
    <col min="4630" max="4630" width="19.5703125" style="234" customWidth="1"/>
    <col min="4631" max="4642" width="3.7109375" style="234" customWidth="1"/>
    <col min="4643" max="4643" width="40.7109375" style="234" customWidth="1"/>
    <col min="4644" max="4843" width="11.42578125" style="234" customWidth="1"/>
    <col min="4844" max="4844" width="75" style="234" customWidth="1"/>
    <col min="4845" max="4845" width="0.140625" style="234" customWidth="1"/>
    <col min="4846" max="4876" width="55.42578125" style="234"/>
    <col min="4877" max="4877" width="48.28515625" style="234" customWidth="1"/>
    <col min="4878" max="4878" width="19.42578125" style="234" customWidth="1"/>
    <col min="4879" max="4879" width="32.5703125" style="234" customWidth="1"/>
    <col min="4880" max="4880" width="17.85546875" style="234" customWidth="1"/>
    <col min="4881" max="4881" width="31.7109375" style="234" customWidth="1"/>
    <col min="4882" max="4882" width="21.5703125" style="234" customWidth="1"/>
    <col min="4883" max="4883" width="17" style="234" customWidth="1"/>
    <col min="4884" max="4884" width="24" style="234" customWidth="1"/>
    <col min="4885" max="4885" width="20.140625" style="234" customWidth="1"/>
    <col min="4886" max="4886" width="19.5703125" style="234" customWidth="1"/>
    <col min="4887" max="4898" width="3.7109375" style="234" customWidth="1"/>
    <col min="4899" max="4899" width="40.7109375" style="234" customWidth="1"/>
    <col min="4900" max="5099" width="11.42578125" style="234" customWidth="1"/>
    <col min="5100" max="5100" width="75" style="234" customWidth="1"/>
    <col min="5101" max="5101" width="0.140625" style="234" customWidth="1"/>
    <col min="5102" max="5132" width="55.42578125" style="234"/>
    <col min="5133" max="5133" width="48.28515625" style="234" customWidth="1"/>
    <col min="5134" max="5134" width="19.42578125" style="234" customWidth="1"/>
    <col min="5135" max="5135" width="32.5703125" style="234" customWidth="1"/>
    <col min="5136" max="5136" width="17.85546875" style="234" customWidth="1"/>
    <col min="5137" max="5137" width="31.7109375" style="234" customWidth="1"/>
    <col min="5138" max="5138" width="21.5703125" style="234" customWidth="1"/>
    <col min="5139" max="5139" width="17" style="234" customWidth="1"/>
    <col min="5140" max="5140" width="24" style="234" customWidth="1"/>
    <col min="5141" max="5141" width="20.140625" style="234" customWidth="1"/>
    <col min="5142" max="5142" width="19.5703125" style="234" customWidth="1"/>
    <col min="5143" max="5154" width="3.7109375" style="234" customWidth="1"/>
    <col min="5155" max="5155" width="40.7109375" style="234" customWidth="1"/>
    <col min="5156" max="5355" width="11.42578125" style="234" customWidth="1"/>
    <col min="5356" max="5356" width="75" style="234" customWidth="1"/>
    <col min="5357" max="5357" width="0.140625" style="234" customWidth="1"/>
    <col min="5358" max="5388" width="55.42578125" style="234"/>
    <col min="5389" max="5389" width="48.28515625" style="234" customWidth="1"/>
    <col min="5390" max="5390" width="19.42578125" style="234" customWidth="1"/>
    <col min="5391" max="5391" width="32.5703125" style="234" customWidth="1"/>
    <col min="5392" max="5392" width="17.85546875" style="234" customWidth="1"/>
    <col min="5393" max="5393" width="31.7109375" style="234" customWidth="1"/>
    <col min="5394" max="5394" width="21.5703125" style="234" customWidth="1"/>
    <col min="5395" max="5395" width="17" style="234" customWidth="1"/>
    <col min="5396" max="5396" width="24" style="234" customWidth="1"/>
    <col min="5397" max="5397" width="20.140625" style="234" customWidth="1"/>
    <col min="5398" max="5398" width="19.5703125" style="234" customWidth="1"/>
    <col min="5399" max="5410" width="3.7109375" style="234" customWidth="1"/>
    <col min="5411" max="5411" width="40.7109375" style="234" customWidth="1"/>
    <col min="5412" max="5611" width="11.42578125" style="234" customWidth="1"/>
    <col min="5612" max="5612" width="75" style="234" customWidth="1"/>
    <col min="5613" max="5613" width="0.140625" style="234" customWidth="1"/>
    <col min="5614" max="5644" width="55.42578125" style="234"/>
    <col min="5645" max="5645" width="48.28515625" style="234" customWidth="1"/>
    <col min="5646" max="5646" width="19.42578125" style="234" customWidth="1"/>
    <col min="5647" max="5647" width="32.5703125" style="234" customWidth="1"/>
    <col min="5648" max="5648" width="17.85546875" style="234" customWidth="1"/>
    <col min="5649" max="5649" width="31.7109375" style="234" customWidth="1"/>
    <col min="5650" max="5650" width="21.5703125" style="234" customWidth="1"/>
    <col min="5651" max="5651" width="17" style="234" customWidth="1"/>
    <col min="5652" max="5652" width="24" style="234" customWidth="1"/>
    <col min="5653" max="5653" width="20.140625" style="234" customWidth="1"/>
    <col min="5654" max="5654" width="19.5703125" style="234" customWidth="1"/>
    <col min="5655" max="5666" width="3.7109375" style="234" customWidth="1"/>
    <col min="5667" max="5667" width="40.7109375" style="234" customWidth="1"/>
    <col min="5668" max="5867" width="11.42578125" style="234" customWidth="1"/>
    <col min="5868" max="5868" width="75" style="234" customWidth="1"/>
    <col min="5869" max="5869" width="0.140625" style="234" customWidth="1"/>
    <col min="5870" max="5900" width="55.42578125" style="234"/>
    <col min="5901" max="5901" width="48.28515625" style="234" customWidth="1"/>
    <col min="5902" max="5902" width="19.42578125" style="234" customWidth="1"/>
    <col min="5903" max="5903" width="32.5703125" style="234" customWidth="1"/>
    <col min="5904" max="5904" width="17.85546875" style="234" customWidth="1"/>
    <col min="5905" max="5905" width="31.7109375" style="234" customWidth="1"/>
    <col min="5906" max="5906" width="21.5703125" style="234" customWidth="1"/>
    <col min="5907" max="5907" width="17" style="234" customWidth="1"/>
    <col min="5908" max="5908" width="24" style="234" customWidth="1"/>
    <col min="5909" max="5909" width="20.140625" style="234" customWidth="1"/>
    <col min="5910" max="5910" width="19.5703125" style="234" customWidth="1"/>
    <col min="5911" max="5922" width="3.7109375" style="234" customWidth="1"/>
    <col min="5923" max="5923" width="40.7109375" style="234" customWidth="1"/>
    <col min="5924" max="6123" width="11.42578125" style="234" customWidth="1"/>
    <col min="6124" max="6124" width="75" style="234" customWidth="1"/>
    <col min="6125" max="6125" width="0.140625" style="234" customWidth="1"/>
    <col min="6126" max="6156" width="55.42578125" style="234"/>
    <col min="6157" max="6157" width="48.28515625" style="234" customWidth="1"/>
    <col min="6158" max="6158" width="19.42578125" style="234" customWidth="1"/>
    <col min="6159" max="6159" width="32.5703125" style="234" customWidth="1"/>
    <col min="6160" max="6160" width="17.85546875" style="234" customWidth="1"/>
    <col min="6161" max="6161" width="31.7109375" style="234" customWidth="1"/>
    <col min="6162" max="6162" width="21.5703125" style="234" customWidth="1"/>
    <col min="6163" max="6163" width="17" style="234" customWidth="1"/>
    <col min="6164" max="6164" width="24" style="234" customWidth="1"/>
    <col min="6165" max="6165" width="20.140625" style="234" customWidth="1"/>
    <col min="6166" max="6166" width="19.5703125" style="234" customWidth="1"/>
    <col min="6167" max="6178" width="3.7109375" style="234" customWidth="1"/>
    <col min="6179" max="6179" width="40.7109375" style="234" customWidth="1"/>
    <col min="6180" max="6379" width="11.42578125" style="234" customWidth="1"/>
    <col min="6380" max="6380" width="75" style="234" customWidth="1"/>
    <col min="6381" max="6381" width="0.140625" style="234" customWidth="1"/>
    <col min="6382" max="6412" width="55.42578125" style="234"/>
    <col min="6413" max="6413" width="48.28515625" style="234" customWidth="1"/>
    <col min="6414" max="6414" width="19.42578125" style="234" customWidth="1"/>
    <col min="6415" max="6415" width="32.5703125" style="234" customWidth="1"/>
    <col min="6416" max="6416" width="17.85546875" style="234" customWidth="1"/>
    <col min="6417" max="6417" width="31.7109375" style="234" customWidth="1"/>
    <col min="6418" max="6418" width="21.5703125" style="234" customWidth="1"/>
    <col min="6419" max="6419" width="17" style="234" customWidth="1"/>
    <col min="6420" max="6420" width="24" style="234" customWidth="1"/>
    <col min="6421" max="6421" width="20.140625" style="234" customWidth="1"/>
    <col min="6422" max="6422" width="19.5703125" style="234" customWidth="1"/>
    <col min="6423" max="6434" width="3.7109375" style="234" customWidth="1"/>
    <col min="6435" max="6435" width="40.7109375" style="234" customWidth="1"/>
    <col min="6436" max="6635" width="11.42578125" style="234" customWidth="1"/>
    <col min="6636" max="6636" width="75" style="234" customWidth="1"/>
    <col min="6637" max="6637" width="0.140625" style="234" customWidth="1"/>
    <col min="6638" max="6668" width="55.42578125" style="234"/>
    <col min="6669" max="6669" width="48.28515625" style="234" customWidth="1"/>
    <col min="6670" max="6670" width="19.42578125" style="234" customWidth="1"/>
    <col min="6671" max="6671" width="32.5703125" style="234" customWidth="1"/>
    <col min="6672" max="6672" width="17.85546875" style="234" customWidth="1"/>
    <col min="6673" max="6673" width="31.7109375" style="234" customWidth="1"/>
    <col min="6674" max="6674" width="21.5703125" style="234" customWidth="1"/>
    <col min="6675" max="6675" width="17" style="234" customWidth="1"/>
    <col min="6676" max="6676" width="24" style="234" customWidth="1"/>
    <col min="6677" max="6677" width="20.140625" style="234" customWidth="1"/>
    <col min="6678" max="6678" width="19.5703125" style="234" customWidth="1"/>
    <col min="6679" max="6690" width="3.7109375" style="234" customWidth="1"/>
    <col min="6691" max="6691" width="40.7109375" style="234" customWidth="1"/>
    <col min="6692" max="6891" width="11.42578125" style="234" customWidth="1"/>
    <col min="6892" max="6892" width="75" style="234" customWidth="1"/>
    <col min="6893" max="6893" width="0.140625" style="234" customWidth="1"/>
    <col min="6894" max="6924" width="55.42578125" style="234"/>
    <col min="6925" max="6925" width="48.28515625" style="234" customWidth="1"/>
    <col min="6926" max="6926" width="19.42578125" style="234" customWidth="1"/>
    <col min="6927" max="6927" width="32.5703125" style="234" customWidth="1"/>
    <col min="6928" max="6928" width="17.85546875" style="234" customWidth="1"/>
    <col min="6929" max="6929" width="31.7109375" style="234" customWidth="1"/>
    <col min="6930" max="6930" width="21.5703125" style="234" customWidth="1"/>
    <col min="6931" max="6931" width="17" style="234" customWidth="1"/>
    <col min="6932" max="6932" width="24" style="234" customWidth="1"/>
    <col min="6933" max="6933" width="20.140625" style="234" customWidth="1"/>
    <col min="6934" max="6934" width="19.5703125" style="234" customWidth="1"/>
    <col min="6935" max="6946" width="3.7109375" style="234" customWidth="1"/>
    <col min="6947" max="6947" width="40.7109375" style="234" customWidth="1"/>
    <col min="6948" max="7147" width="11.42578125" style="234" customWidth="1"/>
    <col min="7148" max="7148" width="75" style="234" customWidth="1"/>
    <col min="7149" max="7149" width="0.140625" style="234" customWidth="1"/>
    <col min="7150" max="7180" width="55.42578125" style="234"/>
    <col min="7181" max="7181" width="48.28515625" style="234" customWidth="1"/>
    <col min="7182" max="7182" width="19.42578125" style="234" customWidth="1"/>
    <col min="7183" max="7183" width="32.5703125" style="234" customWidth="1"/>
    <col min="7184" max="7184" width="17.85546875" style="234" customWidth="1"/>
    <col min="7185" max="7185" width="31.7109375" style="234" customWidth="1"/>
    <col min="7186" max="7186" width="21.5703125" style="234" customWidth="1"/>
    <col min="7187" max="7187" width="17" style="234" customWidth="1"/>
    <col min="7188" max="7188" width="24" style="234" customWidth="1"/>
    <col min="7189" max="7189" width="20.140625" style="234" customWidth="1"/>
    <col min="7190" max="7190" width="19.5703125" style="234" customWidth="1"/>
    <col min="7191" max="7202" width="3.7109375" style="234" customWidth="1"/>
    <col min="7203" max="7203" width="40.7109375" style="234" customWidth="1"/>
    <col min="7204" max="7403" width="11.42578125" style="234" customWidth="1"/>
    <col min="7404" max="7404" width="75" style="234" customWidth="1"/>
    <col min="7405" max="7405" width="0.140625" style="234" customWidth="1"/>
    <col min="7406" max="7436" width="55.42578125" style="234"/>
    <col min="7437" max="7437" width="48.28515625" style="234" customWidth="1"/>
    <col min="7438" max="7438" width="19.42578125" style="234" customWidth="1"/>
    <col min="7439" max="7439" width="32.5703125" style="234" customWidth="1"/>
    <col min="7440" max="7440" width="17.85546875" style="234" customWidth="1"/>
    <col min="7441" max="7441" width="31.7109375" style="234" customWidth="1"/>
    <col min="7442" max="7442" width="21.5703125" style="234" customWidth="1"/>
    <col min="7443" max="7443" width="17" style="234" customWidth="1"/>
    <col min="7444" max="7444" width="24" style="234" customWidth="1"/>
    <col min="7445" max="7445" width="20.140625" style="234" customWidth="1"/>
    <col min="7446" max="7446" width="19.5703125" style="234" customWidth="1"/>
    <col min="7447" max="7458" width="3.7109375" style="234" customWidth="1"/>
    <col min="7459" max="7459" width="40.7109375" style="234" customWidth="1"/>
    <col min="7460" max="7659" width="11.42578125" style="234" customWidth="1"/>
    <col min="7660" max="7660" width="75" style="234" customWidth="1"/>
    <col min="7661" max="7661" width="0.140625" style="234" customWidth="1"/>
    <col min="7662" max="7692" width="55.42578125" style="234"/>
    <col min="7693" max="7693" width="48.28515625" style="234" customWidth="1"/>
    <col min="7694" max="7694" width="19.42578125" style="234" customWidth="1"/>
    <col min="7695" max="7695" width="32.5703125" style="234" customWidth="1"/>
    <col min="7696" max="7696" width="17.85546875" style="234" customWidth="1"/>
    <col min="7697" max="7697" width="31.7109375" style="234" customWidth="1"/>
    <col min="7698" max="7698" width="21.5703125" style="234" customWidth="1"/>
    <col min="7699" max="7699" width="17" style="234" customWidth="1"/>
    <col min="7700" max="7700" width="24" style="234" customWidth="1"/>
    <col min="7701" max="7701" width="20.140625" style="234" customWidth="1"/>
    <col min="7702" max="7702" width="19.5703125" style="234" customWidth="1"/>
    <col min="7703" max="7714" width="3.7109375" style="234" customWidth="1"/>
    <col min="7715" max="7715" width="40.7109375" style="234" customWidth="1"/>
    <col min="7716" max="7915" width="11.42578125" style="234" customWidth="1"/>
    <col min="7916" max="7916" width="75" style="234" customWidth="1"/>
    <col min="7917" max="7917" width="0.140625" style="234" customWidth="1"/>
    <col min="7918" max="7948" width="55.42578125" style="234"/>
    <col min="7949" max="7949" width="48.28515625" style="234" customWidth="1"/>
    <col min="7950" max="7950" width="19.42578125" style="234" customWidth="1"/>
    <col min="7951" max="7951" width="32.5703125" style="234" customWidth="1"/>
    <col min="7952" max="7952" width="17.85546875" style="234" customWidth="1"/>
    <col min="7953" max="7953" width="31.7109375" style="234" customWidth="1"/>
    <col min="7954" max="7954" width="21.5703125" style="234" customWidth="1"/>
    <col min="7955" max="7955" width="17" style="234" customWidth="1"/>
    <col min="7956" max="7956" width="24" style="234" customWidth="1"/>
    <col min="7957" max="7957" width="20.140625" style="234" customWidth="1"/>
    <col min="7958" max="7958" width="19.5703125" style="234" customWidth="1"/>
    <col min="7959" max="7970" width="3.7109375" style="234" customWidth="1"/>
    <col min="7971" max="7971" width="40.7109375" style="234" customWidth="1"/>
    <col min="7972" max="8171" width="11.42578125" style="234" customWidth="1"/>
    <col min="8172" max="8172" width="75" style="234" customWidth="1"/>
    <col min="8173" max="8173" width="0.140625" style="234" customWidth="1"/>
    <col min="8174" max="8204" width="55.42578125" style="234"/>
    <col min="8205" max="8205" width="48.28515625" style="234" customWidth="1"/>
    <col min="8206" max="8206" width="19.42578125" style="234" customWidth="1"/>
    <col min="8207" max="8207" width="32.5703125" style="234" customWidth="1"/>
    <col min="8208" max="8208" width="17.85546875" style="234" customWidth="1"/>
    <col min="8209" max="8209" width="31.7109375" style="234" customWidth="1"/>
    <col min="8210" max="8210" width="21.5703125" style="234" customWidth="1"/>
    <col min="8211" max="8211" width="17" style="234" customWidth="1"/>
    <col min="8212" max="8212" width="24" style="234" customWidth="1"/>
    <col min="8213" max="8213" width="20.140625" style="234" customWidth="1"/>
    <col min="8214" max="8214" width="19.5703125" style="234" customWidth="1"/>
    <col min="8215" max="8226" width="3.7109375" style="234" customWidth="1"/>
    <col min="8227" max="8227" width="40.7109375" style="234" customWidth="1"/>
    <col min="8228" max="8427" width="11.42578125" style="234" customWidth="1"/>
    <col min="8428" max="8428" width="75" style="234" customWidth="1"/>
    <col min="8429" max="8429" width="0.140625" style="234" customWidth="1"/>
    <col min="8430" max="8460" width="55.42578125" style="234"/>
    <col min="8461" max="8461" width="48.28515625" style="234" customWidth="1"/>
    <col min="8462" max="8462" width="19.42578125" style="234" customWidth="1"/>
    <col min="8463" max="8463" width="32.5703125" style="234" customWidth="1"/>
    <col min="8464" max="8464" width="17.85546875" style="234" customWidth="1"/>
    <col min="8465" max="8465" width="31.7109375" style="234" customWidth="1"/>
    <col min="8466" max="8466" width="21.5703125" style="234" customWidth="1"/>
    <col min="8467" max="8467" width="17" style="234" customWidth="1"/>
    <col min="8468" max="8468" width="24" style="234" customWidth="1"/>
    <col min="8469" max="8469" width="20.140625" style="234" customWidth="1"/>
    <col min="8470" max="8470" width="19.5703125" style="234" customWidth="1"/>
    <col min="8471" max="8482" width="3.7109375" style="234" customWidth="1"/>
    <col min="8483" max="8483" width="40.7109375" style="234" customWidth="1"/>
    <col min="8484" max="8683" width="11.42578125" style="234" customWidth="1"/>
    <col min="8684" max="8684" width="75" style="234" customWidth="1"/>
    <col min="8685" max="8685" width="0.140625" style="234" customWidth="1"/>
    <col min="8686" max="8716" width="55.42578125" style="234"/>
    <col min="8717" max="8717" width="48.28515625" style="234" customWidth="1"/>
    <col min="8718" max="8718" width="19.42578125" style="234" customWidth="1"/>
    <col min="8719" max="8719" width="32.5703125" style="234" customWidth="1"/>
    <col min="8720" max="8720" width="17.85546875" style="234" customWidth="1"/>
    <col min="8721" max="8721" width="31.7109375" style="234" customWidth="1"/>
    <col min="8722" max="8722" width="21.5703125" style="234" customWidth="1"/>
    <col min="8723" max="8723" width="17" style="234" customWidth="1"/>
    <col min="8724" max="8724" width="24" style="234" customWidth="1"/>
    <col min="8725" max="8725" width="20.140625" style="234" customWidth="1"/>
    <col min="8726" max="8726" width="19.5703125" style="234" customWidth="1"/>
    <col min="8727" max="8738" width="3.7109375" style="234" customWidth="1"/>
    <col min="8739" max="8739" width="40.7109375" style="234" customWidth="1"/>
    <col min="8740" max="8939" width="11.42578125" style="234" customWidth="1"/>
    <col min="8940" max="8940" width="75" style="234" customWidth="1"/>
    <col min="8941" max="8941" width="0.140625" style="234" customWidth="1"/>
    <col min="8942" max="8972" width="55.42578125" style="234"/>
    <col min="8973" max="8973" width="48.28515625" style="234" customWidth="1"/>
    <col min="8974" max="8974" width="19.42578125" style="234" customWidth="1"/>
    <col min="8975" max="8975" width="32.5703125" style="234" customWidth="1"/>
    <col min="8976" max="8976" width="17.85546875" style="234" customWidth="1"/>
    <col min="8977" max="8977" width="31.7109375" style="234" customWidth="1"/>
    <col min="8978" max="8978" width="21.5703125" style="234" customWidth="1"/>
    <col min="8979" max="8979" width="17" style="234" customWidth="1"/>
    <col min="8980" max="8980" width="24" style="234" customWidth="1"/>
    <col min="8981" max="8981" width="20.140625" style="234" customWidth="1"/>
    <col min="8982" max="8982" width="19.5703125" style="234" customWidth="1"/>
    <col min="8983" max="8994" width="3.7109375" style="234" customWidth="1"/>
    <col min="8995" max="8995" width="40.7109375" style="234" customWidth="1"/>
    <col min="8996" max="9195" width="11.42578125" style="234" customWidth="1"/>
    <col min="9196" max="9196" width="75" style="234" customWidth="1"/>
    <col min="9197" max="9197" width="0.140625" style="234" customWidth="1"/>
    <col min="9198" max="9228" width="55.42578125" style="234"/>
    <col min="9229" max="9229" width="48.28515625" style="234" customWidth="1"/>
    <col min="9230" max="9230" width="19.42578125" style="234" customWidth="1"/>
    <col min="9231" max="9231" width="32.5703125" style="234" customWidth="1"/>
    <col min="9232" max="9232" width="17.85546875" style="234" customWidth="1"/>
    <col min="9233" max="9233" width="31.7109375" style="234" customWidth="1"/>
    <col min="9234" max="9234" width="21.5703125" style="234" customWidth="1"/>
    <col min="9235" max="9235" width="17" style="234" customWidth="1"/>
    <col min="9236" max="9236" width="24" style="234" customWidth="1"/>
    <col min="9237" max="9237" width="20.140625" style="234" customWidth="1"/>
    <col min="9238" max="9238" width="19.5703125" style="234" customWidth="1"/>
    <col min="9239" max="9250" width="3.7109375" style="234" customWidth="1"/>
    <col min="9251" max="9251" width="40.7109375" style="234" customWidth="1"/>
    <col min="9252" max="9451" width="11.42578125" style="234" customWidth="1"/>
    <col min="9452" max="9452" width="75" style="234" customWidth="1"/>
    <col min="9453" max="9453" width="0.140625" style="234" customWidth="1"/>
    <col min="9454" max="9484" width="55.42578125" style="234"/>
    <col min="9485" max="9485" width="48.28515625" style="234" customWidth="1"/>
    <col min="9486" max="9486" width="19.42578125" style="234" customWidth="1"/>
    <col min="9487" max="9487" width="32.5703125" style="234" customWidth="1"/>
    <col min="9488" max="9488" width="17.85546875" style="234" customWidth="1"/>
    <col min="9489" max="9489" width="31.7109375" style="234" customWidth="1"/>
    <col min="9490" max="9490" width="21.5703125" style="234" customWidth="1"/>
    <col min="9491" max="9491" width="17" style="234" customWidth="1"/>
    <col min="9492" max="9492" width="24" style="234" customWidth="1"/>
    <col min="9493" max="9493" width="20.140625" style="234" customWidth="1"/>
    <col min="9494" max="9494" width="19.5703125" style="234" customWidth="1"/>
    <col min="9495" max="9506" width="3.7109375" style="234" customWidth="1"/>
    <col min="9507" max="9507" width="40.7109375" style="234" customWidth="1"/>
    <col min="9508" max="9707" width="11.42578125" style="234" customWidth="1"/>
    <col min="9708" max="9708" width="75" style="234" customWidth="1"/>
    <col min="9709" max="9709" width="0.140625" style="234" customWidth="1"/>
    <col min="9710" max="9740" width="55.42578125" style="234"/>
    <col min="9741" max="9741" width="48.28515625" style="234" customWidth="1"/>
    <col min="9742" max="9742" width="19.42578125" style="234" customWidth="1"/>
    <col min="9743" max="9743" width="32.5703125" style="234" customWidth="1"/>
    <col min="9744" max="9744" width="17.85546875" style="234" customWidth="1"/>
    <col min="9745" max="9745" width="31.7109375" style="234" customWidth="1"/>
    <col min="9746" max="9746" width="21.5703125" style="234" customWidth="1"/>
    <col min="9747" max="9747" width="17" style="234" customWidth="1"/>
    <col min="9748" max="9748" width="24" style="234" customWidth="1"/>
    <col min="9749" max="9749" width="20.140625" style="234" customWidth="1"/>
    <col min="9750" max="9750" width="19.5703125" style="234" customWidth="1"/>
    <col min="9751" max="9762" width="3.7109375" style="234" customWidth="1"/>
    <col min="9763" max="9763" width="40.7109375" style="234" customWidth="1"/>
    <col min="9764" max="9963" width="11.42578125" style="234" customWidth="1"/>
    <col min="9964" max="9964" width="75" style="234" customWidth="1"/>
    <col min="9965" max="9965" width="0.140625" style="234" customWidth="1"/>
    <col min="9966" max="9996" width="55.42578125" style="234"/>
    <col min="9997" max="9997" width="48.28515625" style="234" customWidth="1"/>
    <col min="9998" max="9998" width="19.42578125" style="234" customWidth="1"/>
    <col min="9999" max="9999" width="32.5703125" style="234" customWidth="1"/>
    <col min="10000" max="10000" width="17.85546875" style="234" customWidth="1"/>
    <col min="10001" max="10001" width="31.7109375" style="234" customWidth="1"/>
    <col min="10002" max="10002" width="21.5703125" style="234" customWidth="1"/>
    <col min="10003" max="10003" width="17" style="234" customWidth="1"/>
    <col min="10004" max="10004" width="24" style="234" customWidth="1"/>
    <col min="10005" max="10005" width="20.140625" style="234" customWidth="1"/>
    <col min="10006" max="10006" width="19.5703125" style="234" customWidth="1"/>
    <col min="10007" max="10018" width="3.7109375" style="234" customWidth="1"/>
    <col min="10019" max="10019" width="40.7109375" style="234" customWidth="1"/>
    <col min="10020" max="10219" width="11.42578125" style="234" customWidth="1"/>
    <col min="10220" max="10220" width="75" style="234" customWidth="1"/>
    <col min="10221" max="10221" width="0.140625" style="234" customWidth="1"/>
    <col min="10222" max="10252" width="55.42578125" style="234"/>
    <col min="10253" max="10253" width="48.28515625" style="234" customWidth="1"/>
    <col min="10254" max="10254" width="19.42578125" style="234" customWidth="1"/>
    <col min="10255" max="10255" width="32.5703125" style="234" customWidth="1"/>
    <col min="10256" max="10256" width="17.85546875" style="234" customWidth="1"/>
    <col min="10257" max="10257" width="31.7109375" style="234" customWidth="1"/>
    <col min="10258" max="10258" width="21.5703125" style="234" customWidth="1"/>
    <col min="10259" max="10259" width="17" style="234" customWidth="1"/>
    <col min="10260" max="10260" width="24" style="234" customWidth="1"/>
    <col min="10261" max="10261" width="20.140625" style="234" customWidth="1"/>
    <col min="10262" max="10262" width="19.5703125" style="234" customWidth="1"/>
    <col min="10263" max="10274" width="3.7109375" style="234" customWidth="1"/>
    <col min="10275" max="10275" width="40.7109375" style="234" customWidth="1"/>
    <col min="10276" max="10475" width="11.42578125" style="234" customWidth="1"/>
    <col min="10476" max="10476" width="75" style="234" customWidth="1"/>
    <col min="10477" max="10477" width="0.140625" style="234" customWidth="1"/>
    <col min="10478" max="10508" width="55.42578125" style="234"/>
    <col min="10509" max="10509" width="48.28515625" style="234" customWidth="1"/>
    <col min="10510" max="10510" width="19.42578125" style="234" customWidth="1"/>
    <col min="10511" max="10511" width="32.5703125" style="234" customWidth="1"/>
    <col min="10512" max="10512" width="17.85546875" style="234" customWidth="1"/>
    <col min="10513" max="10513" width="31.7109375" style="234" customWidth="1"/>
    <col min="10514" max="10514" width="21.5703125" style="234" customWidth="1"/>
    <col min="10515" max="10515" width="17" style="234" customWidth="1"/>
    <col min="10516" max="10516" width="24" style="234" customWidth="1"/>
    <col min="10517" max="10517" width="20.140625" style="234" customWidth="1"/>
    <col min="10518" max="10518" width="19.5703125" style="234" customWidth="1"/>
    <col min="10519" max="10530" width="3.7109375" style="234" customWidth="1"/>
    <col min="10531" max="10531" width="40.7109375" style="234" customWidth="1"/>
    <col min="10532" max="10731" width="11.42578125" style="234" customWidth="1"/>
    <col min="10732" max="10732" width="75" style="234" customWidth="1"/>
    <col min="10733" max="10733" width="0.140625" style="234" customWidth="1"/>
    <col min="10734" max="10764" width="55.42578125" style="234"/>
    <col min="10765" max="10765" width="48.28515625" style="234" customWidth="1"/>
    <col min="10766" max="10766" width="19.42578125" style="234" customWidth="1"/>
    <col min="10767" max="10767" width="32.5703125" style="234" customWidth="1"/>
    <col min="10768" max="10768" width="17.85546875" style="234" customWidth="1"/>
    <col min="10769" max="10769" width="31.7109375" style="234" customWidth="1"/>
    <col min="10770" max="10770" width="21.5703125" style="234" customWidth="1"/>
    <col min="10771" max="10771" width="17" style="234" customWidth="1"/>
    <col min="10772" max="10772" width="24" style="234" customWidth="1"/>
    <col min="10773" max="10773" width="20.140625" style="234" customWidth="1"/>
    <col min="10774" max="10774" width="19.5703125" style="234" customWidth="1"/>
    <col min="10775" max="10786" width="3.7109375" style="234" customWidth="1"/>
    <col min="10787" max="10787" width="40.7109375" style="234" customWidth="1"/>
    <col min="10788" max="10987" width="11.42578125" style="234" customWidth="1"/>
    <col min="10988" max="10988" width="75" style="234" customWidth="1"/>
    <col min="10989" max="10989" width="0.140625" style="234" customWidth="1"/>
    <col min="10990" max="11020" width="55.42578125" style="234"/>
    <col min="11021" max="11021" width="48.28515625" style="234" customWidth="1"/>
    <col min="11022" max="11022" width="19.42578125" style="234" customWidth="1"/>
    <col min="11023" max="11023" width="32.5703125" style="234" customWidth="1"/>
    <col min="11024" max="11024" width="17.85546875" style="234" customWidth="1"/>
    <col min="11025" max="11025" width="31.7109375" style="234" customWidth="1"/>
    <col min="11026" max="11026" width="21.5703125" style="234" customWidth="1"/>
    <col min="11027" max="11027" width="17" style="234" customWidth="1"/>
    <col min="11028" max="11028" width="24" style="234" customWidth="1"/>
    <col min="11029" max="11029" width="20.140625" style="234" customWidth="1"/>
    <col min="11030" max="11030" width="19.5703125" style="234" customWidth="1"/>
    <col min="11031" max="11042" width="3.7109375" style="234" customWidth="1"/>
    <col min="11043" max="11043" width="40.7109375" style="234" customWidth="1"/>
    <col min="11044" max="11243" width="11.42578125" style="234" customWidth="1"/>
    <col min="11244" max="11244" width="75" style="234" customWidth="1"/>
    <col min="11245" max="11245" width="0.140625" style="234" customWidth="1"/>
    <col min="11246" max="11276" width="55.42578125" style="234"/>
    <col min="11277" max="11277" width="48.28515625" style="234" customWidth="1"/>
    <col min="11278" max="11278" width="19.42578125" style="234" customWidth="1"/>
    <col min="11279" max="11279" width="32.5703125" style="234" customWidth="1"/>
    <col min="11280" max="11280" width="17.85546875" style="234" customWidth="1"/>
    <col min="11281" max="11281" width="31.7109375" style="234" customWidth="1"/>
    <col min="11282" max="11282" width="21.5703125" style="234" customWidth="1"/>
    <col min="11283" max="11283" width="17" style="234" customWidth="1"/>
    <col min="11284" max="11284" width="24" style="234" customWidth="1"/>
    <col min="11285" max="11285" width="20.140625" style="234" customWidth="1"/>
    <col min="11286" max="11286" width="19.5703125" style="234" customWidth="1"/>
    <col min="11287" max="11298" width="3.7109375" style="234" customWidth="1"/>
    <col min="11299" max="11299" width="40.7109375" style="234" customWidth="1"/>
    <col min="11300" max="11499" width="11.42578125" style="234" customWidth="1"/>
    <col min="11500" max="11500" width="75" style="234" customWidth="1"/>
    <col min="11501" max="11501" width="0.140625" style="234" customWidth="1"/>
    <col min="11502" max="11532" width="55.42578125" style="234"/>
    <col min="11533" max="11533" width="48.28515625" style="234" customWidth="1"/>
    <col min="11534" max="11534" width="19.42578125" style="234" customWidth="1"/>
    <col min="11535" max="11535" width="32.5703125" style="234" customWidth="1"/>
    <col min="11536" max="11536" width="17.85546875" style="234" customWidth="1"/>
    <col min="11537" max="11537" width="31.7109375" style="234" customWidth="1"/>
    <col min="11538" max="11538" width="21.5703125" style="234" customWidth="1"/>
    <col min="11539" max="11539" width="17" style="234" customWidth="1"/>
    <col min="11540" max="11540" width="24" style="234" customWidth="1"/>
    <col min="11541" max="11541" width="20.140625" style="234" customWidth="1"/>
    <col min="11542" max="11542" width="19.5703125" style="234" customWidth="1"/>
    <col min="11543" max="11554" width="3.7109375" style="234" customWidth="1"/>
    <col min="11555" max="11555" width="40.7109375" style="234" customWidth="1"/>
    <col min="11556" max="11755" width="11.42578125" style="234" customWidth="1"/>
    <col min="11756" max="11756" width="75" style="234" customWidth="1"/>
    <col min="11757" max="11757" width="0.140625" style="234" customWidth="1"/>
    <col min="11758" max="11788" width="55.42578125" style="234"/>
    <col min="11789" max="11789" width="48.28515625" style="234" customWidth="1"/>
    <col min="11790" max="11790" width="19.42578125" style="234" customWidth="1"/>
    <col min="11791" max="11791" width="32.5703125" style="234" customWidth="1"/>
    <col min="11792" max="11792" width="17.85546875" style="234" customWidth="1"/>
    <col min="11793" max="11793" width="31.7109375" style="234" customWidth="1"/>
    <col min="11794" max="11794" width="21.5703125" style="234" customWidth="1"/>
    <col min="11795" max="11795" width="17" style="234" customWidth="1"/>
    <col min="11796" max="11796" width="24" style="234" customWidth="1"/>
    <col min="11797" max="11797" width="20.140625" style="234" customWidth="1"/>
    <col min="11798" max="11798" width="19.5703125" style="234" customWidth="1"/>
    <col min="11799" max="11810" width="3.7109375" style="234" customWidth="1"/>
    <col min="11811" max="11811" width="40.7109375" style="234" customWidth="1"/>
    <col min="11812" max="12011" width="11.42578125" style="234" customWidth="1"/>
    <col min="12012" max="12012" width="75" style="234" customWidth="1"/>
    <col min="12013" max="12013" width="0.140625" style="234" customWidth="1"/>
    <col min="12014" max="12044" width="55.42578125" style="234"/>
    <col min="12045" max="12045" width="48.28515625" style="234" customWidth="1"/>
    <col min="12046" max="12046" width="19.42578125" style="234" customWidth="1"/>
    <col min="12047" max="12047" width="32.5703125" style="234" customWidth="1"/>
    <col min="12048" max="12048" width="17.85546875" style="234" customWidth="1"/>
    <col min="12049" max="12049" width="31.7109375" style="234" customWidth="1"/>
    <col min="12050" max="12050" width="21.5703125" style="234" customWidth="1"/>
    <col min="12051" max="12051" width="17" style="234" customWidth="1"/>
    <col min="12052" max="12052" width="24" style="234" customWidth="1"/>
    <col min="12053" max="12053" width="20.140625" style="234" customWidth="1"/>
    <col min="12054" max="12054" width="19.5703125" style="234" customWidth="1"/>
    <col min="12055" max="12066" width="3.7109375" style="234" customWidth="1"/>
    <col min="12067" max="12067" width="40.7109375" style="234" customWidth="1"/>
    <col min="12068" max="12267" width="11.42578125" style="234" customWidth="1"/>
    <col min="12268" max="12268" width="75" style="234" customWidth="1"/>
    <col min="12269" max="12269" width="0.140625" style="234" customWidth="1"/>
    <col min="12270" max="12300" width="55.42578125" style="234"/>
    <col min="12301" max="12301" width="48.28515625" style="234" customWidth="1"/>
    <col min="12302" max="12302" width="19.42578125" style="234" customWidth="1"/>
    <col min="12303" max="12303" width="32.5703125" style="234" customWidth="1"/>
    <col min="12304" max="12304" width="17.85546875" style="234" customWidth="1"/>
    <col min="12305" max="12305" width="31.7109375" style="234" customWidth="1"/>
    <col min="12306" max="12306" width="21.5703125" style="234" customWidth="1"/>
    <col min="12307" max="12307" width="17" style="234" customWidth="1"/>
    <col min="12308" max="12308" width="24" style="234" customWidth="1"/>
    <col min="12309" max="12309" width="20.140625" style="234" customWidth="1"/>
    <col min="12310" max="12310" width="19.5703125" style="234" customWidth="1"/>
    <col min="12311" max="12322" width="3.7109375" style="234" customWidth="1"/>
    <col min="12323" max="12323" width="40.7109375" style="234" customWidth="1"/>
    <col min="12324" max="12523" width="11.42578125" style="234" customWidth="1"/>
    <col min="12524" max="12524" width="75" style="234" customWidth="1"/>
    <col min="12525" max="12525" width="0.140625" style="234" customWidth="1"/>
    <col min="12526" max="12556" width="55.42578125" style="234"/>
    <col min="12557" max="12557" width="48.28515625" style="234" customWidth="1"/>
    <col min="12558" max="12558" width="19.42578125" style="234" customWidth="1"/>
    <col min="12559" max="12559" width="32.5703125" style="234" customWidth="1"/>
    <col min="12560" max="12560" width="17.85546875" style="234" customWidth="1"/>
    <col min="12561" max="12561" width="31.7109375" style="234" customWidth="1"/>
    <col min="12562" max="12562" width="21.5703125" style="234" customWidth="1"/>
    <col min="12563" max="12563" width="17" style="234" customWidth="1"/>
    <col min="12564" max="12564" width="24" style="234" customWidth="1"/>
    <col min="12565" max="12565" width="20.140625" style="234" customWidth="1"/>
    <col min="12566" max="12566" width="19.5703125" style="234" customWidth="1"/>
    <col min="12567" max="12578" width="3.7109375" style="234" customWidth="1"/>
    <col min="12579" max="12579" width="40.7109375" style="234" customWidth="1"/>
    <col min="12580" max="12779" width="11.42578125" style="234" customWidth="1"/>
    <col min="12780" max="12780" width="75" style="234" customWidth="1"/>
    <col min="12781" max="12781" width="0.140625" style="234" customWidth="1"/>
    <col min="12782" max="12812" width="55.42578125" style="234"/>
    <col min="12813" max="12813" width="48.28515625" style="234" customWidth="1"/>
    <col min="12814" max="12814" width="19.42578125" style="234" customWidth="1"/>
    <col min="12815" max="12815" width="32.5703125" style="234" customWidth="1"/>
    <col min="12816" max="12816" width="17.85546875" style="234" customWidth="1"/>
    <col min="12817" max="12817" width="31.7109375" style="234" customWidth="1"/>
    <col min="12818" max="12818" width="21.5703125" style="234" customWidth="1"/>
    <col min="12819" max="12819" width="17" style="234" customWidth="1"/>
    <col min="12820" max="12820" width="24" style="234" customWidth="1"/>
    <col min="12821" max="12821" width="20.140625" style="234" customWidth="1"/>
    <col min="12822" max="12822" width="19.5703125" style="234" customWidth="1"/>
    <col min="12823" max="12834" width="3.7109375" style="234" customWidth="1"/>
    <col min="12835" max="12835" width="40.7109375" style="234" customWidth="1"/>
    <col min="12836" max="13035" width="11.42578125" style="234" customWidth="1"/>
    <col min="13036" max="13036" width="75" style="234" customWidth="1"/>
    <col min="13037" max="13037" width="0.140625" style="234" customWidth="1"/>
    <col min="13038" max="13068" width="55.42578125" style="234"/>
    <col min="13069" max="13069" width="48.28515625" style="234" customWidth="1"/>
    <col min="13070" max="13070" width="19.42578125" style="234" customWidth="1"/>
    <col min="13071" max="13071" width="32.5703125" style="234" customWidth="1"/>
    <col min="13072" max="13072" width="17.85546875" style="234" customWidth="1"/>
    <col min="13073" max="13073" width="31.7109375" style="234" customWidth="1"/>
    <col min="13074" max="13074" width="21.5703125" style="234" customWidth="1"/>
    <col min="13075" max="13075" width="17" style="234" customWidth="1"/>
    <col min="13076" max="13076" width="24" style="234" customWidth="1"/>
    <col min="13077" max="13077" width="20.140625" style="234" customWidth="1"/>
    <col min="13078" max="13078" width="19.5703125" style="234" customWidth="1"/>
    <col min="13079" max="13090" width="3.7109375" style="234" customWidth="1"/>
    <col min="13091" max="13091" width="40.7109375" style="234" customWidth="1"/>
    <col min="13092" max="13291" width="11.42578125" style="234" customWidth="1"/>
    <col min="13292" max="13292" width="75" style="234" customWidth="1"/>
    <col min="13293" max="13293" width="0.140625" style="234" customWidth="1"/>
    <col min="13294" max="13324" width="55.42578125" style="234"/>
    <col min="13325" max="13325" width="48.28515625" style="234" customWidth="1"/>
    <col min="13326" max="13326" width="19.42578125" style="234" customWidth="1"/>
    <col min="13327" max="13327" width="32.5703125" style="234" customWidth="1"/>
    <col min="13328" max="13328" width="17.85546875" style="234" customWidth="1"/>
    <col min="13329" max="13329" width="31.7109375" style="234" customWidth="1"/>
    <col min="13330" max="13330" width="21.5703125" style="234" customWidth="1"/>
    <col min="13331" max="13331" width="17" style="234" customWidth="1"/>
    <col min="13332" max="13332" width="24" style="234" customWidth="1"/>
    <col min="13333" max="13333" width="20.140625" style="234" customWidth="1"/>
    <col min="13334" max="13334" width="19.5703125" style="234" customWidth="1"/>
    <col min="13335" max="13346" width="3.7109375" style="234" customWidth="1"/>
    <col min="13347" max="13347" width="40.7109375" style="234" customWidth="1"/>
    <col min="13348" max="13547" width="11.42578125" style="234" customWidth="1"/>
    <col min="13548" max="13548" width="75" style="234" customWidth="1"/>
    <col min="13549" max="13549" width="0.140625" style="234" customWidth="1"/>
    <col min="13550" max="13580" width="55.42578125" style="234"/>
    <col min="13581" max="13581" width="48.28515625" style="234" customWidth="1"/>
    <col min="13582" max="13582" width="19.42578125" style="234" customWidth="1"/>
    <col min="13583" max="13583" width="32.5703125" style="234" customWidth="1"/>
    <col min="13584" max="13584" width="17.85546875" style="234" customWidth="1"/>
    <col min="13585" max="13585" width="31.7109375" style="234" customWidth="1"/>
    <col min="13586" max="13586" width="21.5703125" style="234" customWidth="1"/>
    <col min="13587" max="13587" width="17" style="234" customWidth="1"/>
    <col min="13588" max="13588" width="24" style="234" customWidth="1"/>
    <col min="13589" max="13589" width="20.140625" style="234" customWidth="1"/>
    <col min="13590" max="13590" width="19.5703125" style="234" customWidth="1"/>
    <col min="13591" max="13602" width="3.7109375" style="234" customWidth="1"/>
    <col min="13603" max="13603" width="40.7109375" style="234" customWidth="1"/>
    <col min="13604" max="13803" width="11.42578125" style="234" customWidth="1"/>
    <col min="13804" max="13804" width="75" style="234" customWidth="1"/>
    <col min="13805" max="13805" width="0.140625" style="234" customWidth="1"/>
    <col min="13806" max="13836" width="55.42578125" style="234"/>
    <col min="13837" max="13837" width="48.28515625" style="234" customWidth="1"/>
    <col min="13838" max="13838" width="19.42578125" style="234" customWidth="1"/>
    <col min="13839" max="13839" width="32.5703125" style="234" customWidth="1"/>
    <col min="13840" max="13840" width="17.85546875" style="234" customWidth="1"/>
    <col min="13841" max="13841" width="31.7109375" style="234" customWidth="1"/>
    <col min="13842" max="13842" width="21.5703125" style="234" customWidth="1"/>
    <col min="13843" max="13843" width="17" style="234" customWidth="1"/>
    <col min="13844" max="13844" width="24" style="234" customWidth="1"/>
    <col min="13845" max="13845" width="20.140625" style="234" customWidth="1"/>
    <col min="13846" max="13846" width="19.5703125" style="234" customWidth="1"/>
    <col min="13847" max="13858" width="3.7109375" style="234" customWidth="1"/>
    <col min="13859" max="13859" width="40.7109375" style="234" customWidth="1"/>
    <col min="13860" max="14059" width="11.42578125" style="234" customWidth="1"/>
    <col min="14060" max="14060" width="75" style="234" customWidth="1"/>
    <col min="14061" max="14061" width="0.140625" style="234" customWidth="1"/>
    <col min="14062" max="14092" width="55.42578125" style="234"/>
    <col min="14093" max="14093" width="48.28515625" style="234" customWidth="1"/>
    <col min="14094" max="14094" width="19.42578125" style="234" customWidth="1"/>
    <col min="14095" max="14095" width="32.5703125" style="234" customWidth="1"/>
    <col min="14096" max="14096" width="17.85546875" style="234" customWidth="1"/>
    <col min="14097" max="14097" width="31.7109375" style="234" customWidth="1"/>
    <col min="14098" max="14098" width="21.5703125" style="234" customWidth="1"/>
    <col min="14099" max="14099" width="17" style="234" customWidth="1"/>
    <col min="14100" max="14100" width="24" style="234" customWidth="1"/>
    <col min="14101" max="14101" width="20.140625" style="234" customWidth="1"/>
    <col min="14102" max="14102" width="19.5703125" style="234" customWidth="1"/>
    <col min="14103" max="14114" width="3.7109375" style="234" customWidth="1"/>
    <col min="14115" max="14115" width="40.7109375" style="234" customWidth="1"/>
    <col min="14116" max="14315" width="11.42578125" style="234" customWidth="1"/>
    <col min="14316" max="14316" width="75" style="234" customWidth="1"/>
    <col min="14317" max="14317" width="0.140625" style="234" customWidth="1"/>
    <col min="14318" max="14348" width="55.42578125" style="234"/>
    <col min="14349" max="14349" width="48.28515625" style="234" customWidth="1"/>
    <col min="14350" max="14350" width="19.42578125" style="234" customWidth="1"/>
    <col min="14351" max="14351" width="32.5703125" style="234" customWidth="1"/>
    <col min="14352" max="14352" width="17.85546875" style="234" customWidth="1"/>
    <col min="14353" max="14353" width="31.7109375" style="234" customWidth="1"/>
    <col min="14354" max="14354" width="21.5703125" style="234" customWidth="1"/>
    <col min="14355" max="14355" width="17" style="234" customWidth="1"/>
    <col min="14356" max="14356" width="24" style="234" customWidth="1"/>
    <col min="14357" max="14357" width="20.140625" style="234" customWidth="1"/>
    <col min="14358" max="14358" width="19.5703125" style="234" customWidth="1"/>
    <col min="14359" max="14370" width="3.7109375" style="234" customWidth="1"/>
    <col min="14371" max="14371" width="40.7109375" style="234" customWidth="1"/>
    <col min="14372" max="14571" width="11.42578125" style="234" customWidth="1"/>
    <col min="14572" max="14572" width="75" style="234" customWidth="1"/>
    <col min="14573" max="14573" width="0.140625" style="234" customWidth="1"/>
    <col min="14574" max="14604" width="55.42578125" style="234"/>
    <col min="14605" max="14605" width="48.28515625" style="234" customWidth="1"/>
    <col min="14606" max="14606" width="19.42578125" style="234" customWidth="1"/>
    <col min="14607" max="14607" width="32.5703125" style="234" customWidth="1"/>
    <col min="14608" max="14608" width="17.85546875" style="234" customWidth="1"/>
    <col min="14609" max="14609" width="31.7109375" style="234" customWidth="1"/>
    <col min="14610" max="14610" width="21.5703125" style="234" customWidth="1"/>
    <col min="14611" max="14611" width="17" style="234" customWidth="1"/>
    <col min="14612" max="14612" width="24" style="234" customWidth="1"/>
    <col min="14613" max="14613" width="20.140625" style="234" customWidth="1"/>
    <col min="14614" max="14614" width="19.5703125" style="234" customWidth="1"/>
    <col min="14615" max="14626" width="3.7109375" style="234" customWidth="1"/>
    <col min="14627" max="14627" width="40.7109375" style="234" customWidth="1"/>
    <col min="14628" max="14827" width="11.42578125" style="234" customWidth="1"/>
    <col min="14828" max="14828" width="75" style="234" customWidth="1"/>
    <col min="14829" max="14829" width="0.140625" style="234" customWidth="1"/>
    <col min="14830" max="14860" width="55.42578125" style="234"/>
    <col min="14861" max="14861" width="48.28515625" style="234" customWidth="1"/>
    <col min="14862" max="14862" width="19.42578125" style="234" customWidth="1"/>
    <col min="14863" max="14863" width="32.5703125" style="234" customWidth="1"/>
    <col min="14864" max="14864" width="17.85546875" style="234" customWidth="1"/>
    <col min="14865" max="14865" width="31.7109375" style="234" customWidth="1"/>
    <col min="14866" max="14866" width="21.5703125" style="234" customWidth="1"/>
    <col min="14867" max="14867" width="17" style="234" customWidth="1"/>
    <col min="14868" max="14868" width="24" style="234" customWidth="1"/>
    <col min="14869" max="14869" width="20.140625" style="234" customWidth="1"/>
    <col min="14870" max="14870" width="19.5703125" style="234" customWidth="1"/>
    <col min="14871" max="14882" width="3.7109375" style="234" customWidth="1"/>
    <col min="14883" max="14883" width="40.7109375" style="234" customWidth="1"/>
    <col min="14884" max="15083" width="11.42578125" style="234" customWidth="1"/>
    <col min="15084" max="15084" width="75" style="234" customWidth="1"/>
    <col min="15085" max="15085" width="0.140625" style="234" customWidth="1"/>
    <col min="15086" max="15116" width="55.42578125" style="234"/>
    <col min="15117" max="15117" width="48.28515625" style="234" customWidth="1"/>
    <col min="15118" max="15118" width="19.42578125" style="234" customWidth="1"/>
    <col min="15119" max="15119" width="32.5703125" style="234" customWidth="1"/>
    <col min="15120" max="15120" width="17.85546875" style="234" customWidth="1"/>
    <col min="15121" max="15121" width="31.7109375" style="234" customWidth="1"/>
    <col min="15122" max="15122" width="21.5703125" style="234" customWidth="1"/>
    <col min="15123" max="15123" width="17" style="234" customWidth="1"/>
    <col min="15124" max="15124" width="24" style="234" customWidth="1"/>
    <col min="15125" max="15125" width="20.140625" style="234" customWidth="1"/>
    <col min="15126" max="15126" width="19.5703125" style="234" customWidth="1"/>
    <col min="15127" max="15138" width="3.7109375" style="234" customWidth="1"/>
    <col min="15139" max="15139" width="40.7109375" style="234" customWidth="1"/>
    <col min="15140" max="15339" width="11.42578125" style="234" customWidth="1"/>
    <col min="15340" max="15340" width="75" style="234" customWidth="1"/>
    <col min="15341" max="15341" width="0.140625" style="234" customWidth="1"/>
    <col min="15342" max="15372" width="55.42578125" style="234"/>
    <col min="15373" max="15373" width="48.28515625" style="234" customWidth="1"/>
    <col min="15374" max="15374" width="19.42578125" style="234" customWidth="1"/>
    <col min="15375" max="15375" width="32.5703125" style="234" customWidth="1"/>
    <col min="15376" max="15376" width="17.85546875" style="234" customWidth="1"/>
    <col min="15377" max="15377" width="31.7109375" style="234" customWidth="1"/>
    <col min="15378" max="15378" width="21.5703125" style="234" customWidth="1"/>
    <col min="15379" max="15379" width="17" style="234" customWidth="1"/>
    <col min="15380" max="15380" width="24" style="234" customWidth="1"/>
    <col min="15381" max="15381" width="20.140625" style="234" customWidth="1"/>
    <col min="15382" max="15382" width="19.5703125" style="234" customWidth="1"/>
    <col min="15383" max="15394" width="3.7109375" style="234" customWidth="1"/>
    <col min="15395" max="15395" width="40.7109375" style="234" customWidth="1"/>
    <col min="15396" max="15595" width="11.42578125" style="234" customWidth="1"/>
    <col min="15596" max="15596" width="75" style="234" customWidth="1"/>
    <col min="15597" max="15597" width="0.140625" style="234" customWidth="1"/>
    <col min="15598" max="15628" width="55.42578125" style="234"/>
    <col min="15629" max="15629" width="48.28515625" style="234" customWidth="1"/>
    <col min="15630" max="15630" width="19.42578125" style="234" customWidth="1"/>
    <col min="15631" max="15631" width="32.5703125" style="234" customWidth="1"/>
    <col min="15632" max="15632" width="17.85546875" style="234" customWidth="1"/>
    <col min="15633" max="15633" width="31.7109375" style="234" customWidth="1"/>
    <col min="15634" max="15634" width="21.5703125" style="234" customWidth="1"/>
    <col min="15635" max="15635" width="17" style="234" customWidth="1"/>
    <col min="15636" max="15636" width="24" style="234" customWidth="1"/>
    <col min="15637" max="15637" width="20.140625" style="234" customWidth="1"/>
    <col min="15638" max="15638" width="19.5703125" style="234" customWidth="1"/>
    <col min="15639" max="15650" width="3.7109375" style="234" customWidth="1"/>
    <col min="15651" max="15651" width="40.7109375" style="234" customWidth="1"/>
    <col min="15652" max="15851" width="11.42578125" style="234" customWidth="1"/>
    <col min="15852" max="15852" width="75" style="234" customWidth="1"/>
    <col min="15853" max="15853" width="0.140625" style="234" customWidth="1"/>
    <col min="15854" max="15884" width="55.42578125" style="234"/>
    <col min="15885" max="15885" width="48.28515625" style="234" customWidth="1"/>
    <col min="15886" max="15886" width="19.42578125" style="234" customWidth="1"/>
    <col min="15887" max="15887" width="32.5703125" style="234" customWidth="1"/>
    <col min="15888" max="15888" width="17.85546875" style="234" customWidth="1"/>
    <col min="15889" max="15889" width="31.7109375" style="234" customWidth="1"/>
    <col min="15890" max="15890" width="21.5703125" style="234" customWidth="1"/>
    <col min="15891" max="15891" width="17" style="234" customWidth="1"/>
    <col min="15892" max="15892" width="24" style="234" customWidth="1"/>
    <col min="15893" max="15893" width="20.140625" style="234" customWidth="1"/>
    <col min="15894" max="15894" width="19.5703125" style="234" customWidth="1"/>
    <col min="15895" max="15906" width="3.7109375" style="234" customWidth="1"/>
    <col min="15907" max="15907" width="40.7109375" style="234" customWidth="1"/>
    <col min="15908" max="16107" width="11.42578125" style="234" customWidth="1"/>
    <col min="16108" max="16108" width="75" style="234" customWidth="1"/>
    <col min="16109" max="16109" width="0.140625" style="234" customWidth="1"/>
    <col min="16110" max="16140" width="55.42578125" style="234"/>
    <col min="16141" max="16141" width="48.28515625" style="234" customWidth="1"/>
    <col min="16142" max="16142" width="19.42578125" style="234" customWidth="1"/>
    <col min="16143" max="16143" width="32.5703125" style="234" customWidth="1"/>
    <col min="16144" max="16144" width="17.85546875" style="234" customWidth="1"/>
    <col min="16145" max="16145" width="31.7109375" style="234" customWidth="1"/>
    <col min="16146" max="16146" width="21.5703125" style="234" customWidth="1"/>
    <col min="16147" max="16147" width="17" style="234" customWidth="1"/>
    <col min="16148" max="16148" width="24" style="234" customWidth="1"/>
    <col min="16149" max="16149" width="20.140625" style="234" customWidth="1"/>
    <col min="16150" max="16150" width="19.5703125" style="234" customWidth="1"/>
    <col min="16151" max="16162" width="3.7109375" style="234" customWidth="1"/>
    <col min="16163" max="16163" width="40.7109375" style="234" customWidth="1"/>
    <col min="16164" max="16363" width="11.42578125" style="234" customWidth="1"/>
    <col min="16364" max="16364" width="75" style="234" customWidth="1"/>
    <col min="16365" max="16365" width="0.140625" style="234" customWidth="1"/>
    <col min="16366" max="16384" width="55.42578125" style="234"/>
  </cols>
  <sheetData>
    <row r="1" spans="1:236" s="182" customFormat="1" ht="15" hidden="1" customHeight="1">
      <c r="A1" s="398"/>
      <c r="B1" s="180"/>
      <c r="C1" s="181"/>
      <c r="D1" s="181"/>
      <c r="G1" s="183"/>
      <c r="H1" s="183"/>
      <c r="J1" s="184"/>
      <c r="K1" s="184"/>
      <c r="L1" s="184"/>
      <c r="M1" s="184"/>
      <c r="N1" s="184"/>
      <c r="O1" s="184"/>
      <c r="P1" s="184"/>
      <c r="Q1" s="184"/>
      <c r="R1" s="184"/>
      <c r="S1" s="184"/>
      <c r="T1" s="184"/>
      <c r="U1" s="184"/>
      <c r="IB1" s="182" t="s">
        <v>0</v>
      </c>
    </row>
    <row r="2" spans="1:236" s="182" customFormat="1" ht="15" hidden="1" customHeight="1">
      <c r="A2" s="398"/>
      <c r="B2" s="180"/>
      <c r="C2" s="181"/>
      <c r="D2" s="181"/>
      <c r="G2" s="183"/>
      <c r="H2" s="183"/>
      <c r="J2" s="184"/>
      <c r="K2" s="184"/>
      <c r="L2" s="184"/>
      <c r="M2" s="184"/>
      <c r="N2" s="184"/>
      <c r="O2" s="184"/>
      <c r="P2" s="184"/>
      <c r="Q2" s="184"/>
      <c r="R2" s="184"/>
      <c r="S2" s="184"/>
      <c r="T2" s="184"/>
      <c r="U2" s="184"/>
      <c r="IB2" s="185" t="s">
        <v>1</v>
      </c>
    </row>
    <row r="3" spans="1:236" s="182" customFormat="1" ht="15" hidden="1" customHeight="1">
      <c r="A3" s="398"/>
      <c r="B3" s="180"/>
      <c r="C3" s="181"/>
      <c r="D3" s="181"/>
      <c r="G3" s="183"/>
      <c r="H3" s="183"/>
      <c r="J3" s="184"/>
      <c r="K3" s="184"/>
      <c r="L3" s="184"/>
      <c r="M3" s="184"/>
      <c r="N3" s="184"/>
      <c r="O3" s="184"/>
      <c r="P3" s="184"/>
      <c r="Q3" s="184"/>
      <c r="R3" s="184"/>
      <c r="S3" s="184"/>
      <c r="T3" s="184"/>
      <c r="U3" s="184"/>
      <c r="IB3" s="185" t="s">
        <v>2</v>
      </c>
    </row>
    <row r="4" spans="1:236" s="182" customFormat="1" hidden="1">
      <c r="A4" s="180"/>
      <c r="B4" s="180"/>
      <c r="C4" s="181"/>
      <c r="D4" s="181"/>
      <c r="G4" s="183"/>
      <c r="H4" s="183"/>
      <c r="J4" s="184"/>
      <c r="K4" s="184"/>
      <c r="L4" s="184"/>
      <c r="M4" s="184"/>
      <c r="N4" s="184"/>
      <c r="O4" s="184"/>
      <c r="P4" s="184"/>
      <c r="Q4" s="184"/>
      <c r="R4" s="184"/>
      <c r="S4" s="184"/>
      <c r="T4" s="184"/>
      <c r="U4" s="184"/>
      <c r="IB4" s="185" t="s">
        <v>3</v>
      </c>
    </row>
    <row r="5" spans="1:236" s="182" customFormat="1" ht="15" hidden="1" customHeight="1">
      <c r="A5" s="186" t="s">
        <v>4</v>
      </c>
      <c r="B5" s="186"/>
      <c r="C5" s="181"/>
      <c r="D5" s="181"/>
      <c r="G5" s="183"/>
      <c r="H5" s="183"/>
      <c r="J5" s="184"/>
      <c r="K5" s="184"/>
      <c r="L5" s="184"/>
      <c r="M5" s="184"/>
      <c r="N5" s="184"/>
      <c r="O5" s="184"/>
      <c r="P5" s="184"/>
      <c r="Q5" s="184"/>
      <c r="R5" s="184"/>
      <c r="S5" s="184"/>
      <c r="T5" s="184"/>
      <c r="U5" s="184"/>
      <c r="IB5" s="185" t="s">
        <v>5</v>
      </c>
    </row>
    <row r="6" spans="1:236" s="182" customFormat="1" ht="25.5" hidden="1" customHeight="1">
      <c r="A6" s="186" t="s">
        <v>6</v>
      </c>
      <c r="B6" s="186"/>
      <c r="C6" s="181"/>
      <c r="D6" s="181"/>
      <c r="G6" s="183"/>
      <c r="H6" s="183"/>
      <c r="J6" s="184"/>
      <c r="K6" s="184"/>
      <c r="L6" s="184"/>
      <c r="M6" s="184"/>
      <c r="N6" s="184"/>
      <c r="O6" s="184"/>
      <c r="P6" s="184"/>
      <c r="Q6" s="184"/>
      <c r="R6" s="184"/>
      <c r="S6" s="184"/>
      <c r="T6" s="184"/>
      <c r="U6" s="184"/>
      <c r="IB6" s="185" t="s">
        <v>7</v>
      </c>
    </row>
    <row r="7" spans="1:236" s="182" customFormat="1" hidden="1">
      <c r="A7" s="186"/>
      <c r="B7" s="186"/>
      <c r="C7" s="181"/>
      <c r="D7" s="181"/>
      <c r="G7" s="183"/>
      <c r="H7" s="183"/>
      <c r="J7" s="184"/>
      <c r="K7" s="184"/>
      <c r="L7" s="184"/>
      <c r="M7" s="184"/>
      <c r="N7" s="184"/>
      <c r="O7" s="184"/>
      <c r="P7" s="184"/>
      <c r="Q7" s="184"/>
      <c r="R7" s="184"/>
      <c r="S7" s="184"/>
      <c r="T7" s="184"/>
      <c r="U7" s="184"/>
      <c r="IB7" s="185" t="s">
        <v>8</v>
      </c>
    </row>
    <row r="8" spans="1:236" s="182" customFormat="1" ht="51.75" customHeight="1">
      <c r="A8" s="399" t="s">
        <v>623</v>
      </c>
      <c r="B8" s="399"/>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IB8" s="185"/>
    </row>
    <row r="9" spans="1:236" s="182" customFormat="1">
      <c r="A9" s="186"/>
      <c r="B9" s="186"/>
      <c r="C9" s="181"/>
      <c r="D9" s="181"/>
      <c r="F9" s="187"/>
      <c r="G9" s="183"/>
      <c r="H9" s="183"/>
      <c r="J9" s="184"/>
      <c r="K9" s="184"/>
      <c r="L9" s="184"/>
      <c r="M9" s="184"/>
      <c r="N9" s="184"/>
      <c r="O9" s="184"/>
      <c r="P9" s="184"/>
      <c r="Q9" s="184"/>
      <c r="R9" s="184"/>
      <c r="S9" s="184"/>
      <c r="T9" s="184"/>
      <c r="U9" s="184"/>
      <c r="IB9" s="185"/>
    </row>
    <row r="10" spans="1:236" s="189" customFormat="1" ht="63.75" customHeight="1">
      <c r="A10" s="400" t="s">
        <v>9</v>
      </c>
      <c r="B10" s="188" t="s">
        <v>736</v>
      </c>
      <c r="C10" s="400" t="s">
        <v>10</v>
      </c>
      <c r="D10" s="400" t="s">
        <v>11</v>
      </c>
      <c r="E10" s="400" t="s">
        <v>12</v>
      </c>
      <c r="F10" s="400" t="s">
        <v>13</v>
      </c>
      <c r="G10" s="400" t="s">
        <v>14</v>
      </c>
      <c r="H10" s="400" t="s">
        <v>15</v>
      </c>
      <c r="I10" s="400" t="s">
        <v>16</v>
      </c>
      <c r="J10" s="400" t="s">
        <v>749</v>
      </c>
      <c r="K10" s="188" t="s">
        <v>737</v>
      </c>
      <c r="L10" s="188" t="s">
        <v>738</v>
      </c>
      <c r="M10" s="188" t="s">
        <v>739</v>
      </c>
      <c r="N10" s="188" t="s">
        <v>740</v>
      </c>
      <c r="O10" s="188" t="s">
        <v>741</v>
      </c>
      <c r="P10" s="188" t="s">
        <v>742</v>
      </c>
      <c r="Q10" s="188" t="s">
        <v>743</v>
      </c>
      <c r="R10" s="188" t="s">
        <v>744</v>
      </c>
      <c r="S10" s="188" t="s">
        <v>745</v>
      </c>
      <c r="T10" s="188" t="s">
        <v>746</v>
      </c>
      <c r="U10" s="188" t="s">
        <v>747</v>
      </c>
      <c r="V10" s="400" t="s">
        <v>17</v>
      </c>
      <c r="W10" s="400" t="s">
        <v>18</v>
      </c>
      <c r="X10" s="400"/>
      <c r="Y10" s="400"/>
      <c r="Z10" s="400"/>
      <c r="AA10" s="400"/>
      <c r="AB10" s="400"/>
      <c r="AC10" s="400"/>
      <c r="AD10" s="400"/>
      <c r="AE10" s="400"/>
      <c r="AF10" s="400"/>
      <c r="AG10" s="400"/>
      <c r="AH10" s="400"/>
      <c r="AI10" s="401" t="s">
        <v>19</v>
      </c>
      <c r="IB10" s="190" t="s">
        <v>20</v>
      </c>
    </row>
    <row r="11" spans="1:236" s="189" customFormat="1">
      <c r="A11" s="400"/>
      <c r="B11" s="191"/>
      <c r="C11" s="400"/>
      <c r="D11" s="400"/>
      <c r="E11" s="400"/>
      <c r="F11" s="400"/>
      <c r="G11" s="400"/>
      <c r="H11" s="400"/>
      <c r="I11" s="400"/>
      <c r="J11" s="400"/>
      <c r="K11" s="191"/>
      <c r="L11" s="191"/>
      <c r="M11" s="191"/>
      <c r="N11" s="191"/>
      <c r="O11" s="191"/>
      <c r="P11" s="191"/>
      <c r="Q11" s="191"/>
      <c r="R11" s="191"/>
      <c r="S11" s="191"/>
      <c r="T11" s="191"/>
      <c r="U11" s="191"/>
      <c r="V11" s="400"/>
      <c r="W11" s="192" t="s">
        <v>21</v>
      </c>
      <c r="X11" s="192" t="s">
        <v>22</v>
      </c>
      <c r="Y11" s="192" t="s">
        <v>23</v>
      </c>
      <c r="Z11" s="192" t="s">
        <v>24</v>
      </c>
      <c r="AA11" s="192" t="s">
        <v>23</v>
      </c>
      <c r="AB11" s="192" t="s">
        <v>25</v>
      </c>
      <c r="AC11" s="192" t="s">
        <v>25</v>
      </c>
      <c r="AD11" s="192" t="s">
        <v>24</v>
      </c>
      <c r="AE11" s="192" t="s">
        <v>26</v>
      </c>
      <c r="AF11" s="192" t="s">
        <v>27</v>
      </c>
      <c r="AG11" s="192" t="s">
        <v>28</v>
      </c>
      <c r="AH11" s="192" t="s">
        <v>29</v>
      </c>
      <c r="AI11" s="402"/>
      <c r="IB11" s="190" t="s">
        <v>30</v>
      </c>
    </row>
    <row r="12" spans="1:236" s="199" customFormat="1" ht="38.25">
      <c r="A12" s="193" t="s">
        <v>567</v>
      </c>
      <c r="B12" s="193"/>
      <c r="C12" s="194" t="s">
        <v>241</v>
      </c>
      <c r="D12" s="194" t="s">
        <v>242</v>
      </c>
      <c r="E12" s="195" t="s">
        <v>568</v>
      </c>
      <c r="F12" s="195" t="s">
        <v>569</v>
      </c>
      <c r="G12" s="196" t="s">
        <v>624</v>
      </c>
      <c r="H12" s="196" t="s">
        <v>482</v>
      </c>
      <c r="I12" s="196" t="s">
        <v>622</v>
      </c>
      <c r="J12" s="196">
        <v>100000000</v>
      </c>
      <c r="K12" s="196"/>
      <c r="L12" s="196"/>
      <c r="M12" s="196"/>
      <c r="N12" s="196"/>
      <c r="O12" s="196"/>
      <c r="P12" s="196"/>
      <c r="Q12" s="196"/>
      <c r="R12" s="196"/>
      <c r="S12" s="196"/>
      <c r="T12" s="196"/>
      <c r="U12" s="196"/>
      <c r="V12" s="196" t="s">
        <v>625</v>
      </c>
      <c r="W12" s="197" t="s">
        <v>626</v>
      </c>
      <c r="X12" s="197" t="s">
        <v>626</v>
      </c>
      <c r="Y12" s="197" t="s">
        <v>626</v>
      </c>
      <c r="Z12" s="197" t="s">
        <v>626</v>
      </c>
      <c r="AA12" s="197" t="s">
        <v>626</v>
      </c>
      <c r="AB12" s="197" t="s">
        <v>626</v>
      </c>
      <c r="AC12" s="197" t="s">
        <v>626</v>
      </c>
      <c r="AD12" s="197" t="s">
        <v>626</v>
      </c>
      <c r="AE12" s="197" t="s">
        <v>626</v>
      </c>
      <c r="AF12" s="197" t="s">
        <v>626</v>
      </c>
      <c r="AG12" s="197" t="s">
        <v>626</v>
      </c>
      <c r="AH12" s="197" t="s">
        <v>626</v>
      </c>
      <c r="AI12" s="198"/>
      <c r="IB12" s="200"/>
    </row>
    <row r="13" spans="1:236" s="199" customFormat="1" ht="38.25">
      <c r="A13" s="201" t="s">
        <v>570</v>
      </c>
      <c r="B13" s="201"/>
      <c r="C13" s="194" t="s">
        <v>241</v>
      </c>
      <c r="D13" s="194" t="s">
        <v>242</v>
      </c>
      <c r="E13" s="195" t="s">
        <v>571</v>
      </c>
      <c r="F13" s="195" t="s">
        <v>572</v>
      </c>
      <c r="G13" s="202" t="s">
        <v>627</v>
      </c>
      <c r="H13" s="196"/>
      <c r="I13" s="196" t="s">
        <v>622</v>
      </c>
      <c r="J13" s="196">
        <v>3812224.5</v>
      </c>
      <c r="K13" s="196"/>
      <c r="L13" s="196"/>
      <c r="M13" s="196"/>
      <c r="N13" s="196"/>
      <c r="O13" s="196"/>
      <c r="P13" s="196"/>
      <c r="Q13" s="196"/>
      <c r="R13" s="196"/>
      <c r="S13" s="196"/>
      <c r="T13" s="196"/>
      <c r="U13" s="196"/>
      <c r="V13" s="196" t="s">
        <v>625</v>
      </c>
      <c r="W13" s="203"/>
      <c r="X13" s="203"/>
      <c r="Y13" s="203"/>
      <c r="Z13" s="203"/>
      <c r="AA13" s="203"/>
      <c r="AB13" s="203"/>
      <c r="AC13" s="203"/>
      <c r="AD13" s="203"/>
      <c r="AE13" s="203"/>
      <c r="AF13" s="203"/>
      <c r="AG13" s="203"/>
      <c r="AH13" s="203"/>
      <c r="AI13" s="204"/>
      <c r="IB13" s="200"/>
    </row>
    <row r="14" spans="1:236" s="199" customFormat="1" ht="38.25">
      <c r="A14" s="205" t="s">
        <v>573</v>
      </c>
      <c r="B14" s="205"/>
      <c r="C14" s="194" t="s">
        <v>241</v>
      </c>
      <c r="D14" s="194" t="s">
        <v>242</v>
      </c>
      <c r="E14" s="195" t="s">
        <v>571</v>
      </c>
      <c r="F14" s="195" t="s">
        <v>572</v>
      </c>
      <c r="G14" s="206" t="s">
        <v>628</v>
      </c>
      <c r="H14" s="196" t="s">
        <v>482</v>
      </c>
      <c r="I14" s="196" t="s">
        <v>622</v>
      </c>
      <c r="J14" s="207">
        <v>33481602</v>
      </c>
      <c r="K14" s="207"/>
      <c r="L14" s="207"/>
      <c r="M14" s="207"/>
      <c r="N14" s="207"/>
      <c r="O14" s="207"/>
      <c r="P14" s="207"/>
      <c r="Q14" s="207"/>
      <c r="R14" s="207"/>
      <c r="S14" s="207"/>
      <c r="T14" s="207"/>
      <c r="U14" s="207"/>
      <c r="V14" s="196" t="s">
        <v>625</v>
      </c>
      <c r="W14" s="197"/>
      <c r="X14" s="197"/>
      <c r="Y14" s="197"/>
      <c r="Z14" s="197"/>
      <c r="AA14" s="197"/>
      <c r="AB14" s="197"/>
      <c r="AC14" s="197"/>
      <c r="AD14" s="197" t="s">
        <v>626</v>
      </c>
      <c r="AE14" s="197" t="s">
        <v>626</v>
      </c>
      <c r="AF14" s="197" t="s">
        <v>626</v>
      </c>
      <c r="AG14" s="197" t="s">
        <v>626</v>
      </c>
      <c r="AH14" s="197" t="s">
        <v>626</v>
      </c>
      <c r="AI14" s="208" t="s">
        <v>629</v>
      </c>
      <c r="IB14" s="200"/>
    </row>
    <row r="15" spans="1:236" s="199" customFormat="1" ht="38.25">
      <c r="A15" s="209" t="s">
        <v>574</v>
      </c>
      <c r="B15" s="209"/>
      <c r="C15" s="194" t="s">
        <v>241</v>
      </c>
      <c r="D15" s="194" t="s">
        <v>242</v>
      </c>
      <c r="E15" s="195" t="s">
        <v>571</v>
      </c>
      <c r="F15" s="195" t="s">
        <v>572</v>
      </c>
      <c r="G15" s="206" t="s">
        <v>630</v>
      </c>
      <c r="H15" s="202" t="s">
        <v>482</v>
      </c>
      <c r="I15" s="196" t="s">
        <v>622</v>
      </c>
      <c r="J15" s="207">
        <v>17240463.359999999</v>
      </c>
      <c r="K15" s="207"/>
      <c r="L15" s="207"/>
      <c r="M15" s="207"/>
      <c r="N15" s="207"/>
      <c r="O15" s="207"/>
      <c r="P15" s="207"/>
      <c r="Q15" s="207"/>
      <c r="R15" s="207"/>
      <c r="S15" s="207"/>
      <c r="T15" s="207"/>
      <c r="U15" s="207"/>
      <c r="V15" s="196" t="s">
        <v>625</v>
      </c>
      <c r="W15" s="197"/>
      <c r="X15" s="197" t="s">
        <v>626</v>
      </c>
      <c r="Y15" s="197" t="s">
        <v>626</v>
      </c>
      <c r="Z15" s="197" t="s">
        <v>626</v>
      </c>
      <c r="AA15" s="197" t="s">
        <v>626</v>
      </c>
      <c r="AB15" s="197" t="s">
        <v>626</v>
      </c>
      <c r="AC15" s="197" t="s">
        <v>626</v>
      </c>
      <c r="AD15" s="197" t="s">
        <v>626</v>
      </c>
      <c r="AE15" s="197" t="s">
        <v>626</v>
      </c>
      <c r="AF15" s="197" t="s">
        <v>626</v>
      </c>
      <c r="AG15" s="197" t="s">
        <v>626</v>
      </c>
      <c r="AH15" s="197" t="s">
        <v>626</v>
      </c>
      <c r="AI15" s="208" t="s">
        <v>629</v>
      </c>
      <c r="IB15" s="200"/>
    </row>
    <row r="16" spans="1:236" s="199" customFormat="1" ht="38.25">
      <c r="A16" s="194" t="s">
        <v>575</v>
      </c>
      <c r="B16" s="194"/>
      <c r="C16" s="194" t="s">
        <v>241</v>
      </c>
      <c r="D16" s="194" t="s">
        <v>242</v>
      </c>
      <c r="E16" s="195" t="s">
        <v>571</v>
      </c>
      <c r="F16" s="195" t="s">
        <v>572</v>
      </c>
      <c r="G16" s="206" t="s">
        <v>631</v>
      </c>
      <c r="H16" s="196" t="s">
        <v>482</v>
      </c>
      <c r="I16" s="196" t="s">
        <v>622</v>
      </c>
      <c r="J16" s="207">
        <v>10797796.800000001</v>
      </c>
      <c r="K16" s="207"/>
      <c r="L16" s="207"/>
      <c r="M16" s="207"/>
      <c r="N16" s="207"/>
      <c r="O16" s="207"/>
      <c r="P16" s="207"/>
      <c r="Q16" s="207"/>
      <c r="R16" s="207"/>
      <c r="S16" s="207"/>
      <c r="T16" s="207"/>
      <c r="U16" s="207"/>
      <c r="V16" s="196" t="s">
        <v>625</v>
      </c>
      <c r="W16" s="197"/>
      <c r="X16" s="197"/>
      <c r="Y16" s="197"/>
      <c r="Z16" s="197"/>
      <c r="AA16" s="197"/>
      <c r="AB16" s="197"/>
      <c r="AC16" s="197"/>
      <c r="AD16" s="197"/>
      <c r="AE16" s="197"/>
      <c r="AF16" s="197"/>
      <c r="AG16" s="197"/>
      <c r="AH16" s="197" t="s">
        <v>626</v>
      </c>
      <c r="AI16" s="208" t="s">
        <v>629</v>
      </c>
      <c r="IB16" s="200"/>
    </row>
    <row r="17" spans="1:236" s="199" customFormat="1" ht="38.25">
      <c r="A17" s="210" t="s">
        <v>576</v>
      </c>
      <c r="B17" s="210"/>
      <c r="C17" s="194" t="s">
        <v>241</v>
      </c>
      <c r="D17" s="194" t="s">
        <v>242</v>
      </c>
      <c r="E17" s="195" t="s">
        <v>571</v>
      </c>
      <c r="F17" s="195" t="s">
        <v>572</v>
      </c>
      <c r="G17" s="206" t="s">
        <v>631</v>
      </c>
      <c r="H17" s="196" t="s">
        <v>482</v>
      </c>
      <c r="I17" s="196" t="s">
        <v>622</v>
      </c>
      <c r="J17" s="207">
        <v>50400000</v>
      </c>
      <c r="K17" s="207"/>
      <c r="L17" s="207"/>
      <c r="M17" s="207"/>
      <c r="N17" s="207"/>
      <c r="O17" s="207"/>
      <c r="P17" s="207"/>
      <c r="Q17" s="207"/>
      <c r="R17" s="207"/>
      <c r="S17" s="207"/>
      <c r="T17" s="207"/>
      <c r="U17" s="207"/>
      <c r="V17" s="196" t="s">
        <v>625</v>
      </c>
      <c r="W17" s="197"/>
      <c r="X17" s="197"/>
      <c r="Y17" s="197"/>
      <c r="Z17" s="197"/>
      <c r="AA17" s="197"/>
      <c r="AB17" s="197"/>
      <c r="AC17" s="197"/>
      <c r="AD17" s="197"/>
      <c r="AE17" s="197"/>
      <c r="AF17" s="197"/>
      <c r="AG17" s="197"/>
      <c r="AH17" s="197" t="s">
        <v>626</v>
      </c>
      <c r="AI17" s="208" t="s">
        <v>632</v>
      </c>
      <c r="IB17" s="200"/>
    </row>
    <row r="18" spans="1:236" s="199" customFormat="1" ht="51">
      <c r="A18" s="194" t="s">
        <v>751</v>
      </c>
      <c r="B18" s="194"/>
      <c r="C18" s="194" t="s">
        <v>183</v>
      </c>
      <c r="D18" s="194" t="s">
        <v>184</v>
      </c>
      <c r="E18" s="195" t="s">
        <v>521</v>
      </c>
      <c r="F18" s="195" t="s">
        <v>520</v>
      </c>
      <c r="G18" s="196" t="s">
        <v>633</v>
      </c>
      <c r="H18" s="196" t="s">
        <v>482</v>
      </c>
      <c r="I18" s="196" t="s">
        <v>622</v>
      </c>
      <c r="J18" s="207">
        <v>46131120</v>
      </c>
      <c r="K18" s="207"/>
      <c r="L18" s="207"/>
      <c r="M18" s="207"/>
      <c r="N18" s="207"/>
      <c r="O18" s="207"/>
      <c r="P18" s="207"/>
      <c r="Q18" s="207"/>
      <c r="R18" s="207"/>
      <c r="S18" s="207"/>
      <c r="T18" s="207"/>
      <c r="U18" s="207"/>
      <c r="V18" s="196" t="s">
        <v>625</v>
      </c>
      <c r="W18" s="197" t="s">
        <v>626</v>
      </c>
      <c r="X18" s="197" t="s">
        <v>626</v>
      </c>
      <c r="Y18" s="197" t="s">
        <v>626</v>
      </c>
      <c r="Z18" s="197" t="s">
        <v>626</v>
      </c>
      <c r="AA18" s="197" t="s">
        <v>626</v>
      </c>
      <c r="AB18" s="197" t="s">
        <v>626</v>
      </c>
      <c r="AC18" s="197" t="s">
        <v>626</v>
      </c>
      <c r="AD18" s="197" t="s">
        <v>626</v>
      </c>
      <c r="AE18" s="197" t="s">
        <v>626</v>
      </c>
      <c r="AF18" s="197" t="s">
        <v>626</v>
      </c>
      <c r="AG18" s="197" t="s">
        <v>626</v>
      </c>
      <c r="AH18" s="197" t="s">
        <v>626</v>
      </c>
      <c r="AI18" s="208" t="s">
        <v>634</v>
      </c>
      <c r="IB18" s="200"/>
    </row>
    <row r="19" spans="1:236" s="199" customFormat="1" ht="38.25">
      <c r="A19" s="205" t="s">
        <v>580</v>
      </c>
      <c r="B19" s="205"/>
      <c r="C19" s="194" t="s">
        <v>37</v>
      </c>
      <c r="D19" s="195" t="s">
        <v>43</v>
      </c>
      <c r="E19" s="195" t="s">
        <v>581</v>
      </c>
      <c r="F19" s="195" t="s">
        <v>582</v>
      </c>
      <c r="G19" s="196" t="s">
        <v>635</v>
      </c>
      <c r="H19" s="196" t="s">
        <v>475</v>
      </c>
      <c r="I19" s="196" t="s">
        <v>622</v>
      </c>
      <c r="J19" s="207">
        <v>7000000</v>
      </c>
      <c r="K19" s="207"/>
      <c r="L19" s="207"/>
      <c r="M19" s="207"/>
      <c r="N19" s="207"/>
      <c r="O19" s="207"/>
      <c r="P19" s="207"/>
      <c r="Q19" s="207"/>
      <c r="R19" s="207"/>
      <c r="S19" s="207"/>
      <c r="T19" s="207"/>
      <c r="U19" s="207"/>
      <c r="V19" s="196" t="s">
        <v>625</v>
      </c>
      <c r="W19" s="203"/>
      <c r="X19" s="203"/>
      <c r="Y19" s="203"/>
      <c r="Z19" s="203"/>
      <c r="AA19" s="203"/>
      <c r="AB19" s="203"/>
      <c r="AC19" s="203"/>
      <c r="AD19" s="203"/>
      <c r="AE19" s="203"/>
      <c r="AF19" s="197" t="s">
        <v>626</v>
      </c>
      <c r="AG19" s="203"/>
      <c r="AH19" s="203"/>
      <c r="AI19" s="211"/>
      <c r="IB19" s="200"/>
    </row>
    <row r="20" spans="1:236" s="199" customFormat="1" ht="38.25">
      <c r="A20" s="194" t="s">
        <v>583</v>
      </c>
      <c r="B20" s="194"/>
      <c r="C20" s="194" t="s">
        <v>37</v>
      </c>
      <c r="D20" s="195" t="s">
        <v>43</v>
      </c>
      <c r="E20" s="195" t="s">
        <v>581</v>
      </c>
      <c r="F20" s="195" t="s">
        <v>582</v>
      </c>
      <c r="G20" s="202" t="s">
        <v>636</v>
      </c>
      <c r="H20" s="202" t="s">
        <v>475</v>
      </c>
      <c r="I20" s="196" t="s">
        <v>622</v>
      </c>
      <c r="J20" s="207">
        <v>10000000</v>
      </c>
      <c r="K20" s="207"/>
      <c r="L20" s="207"/>
      <c r="M20" s="207"/>
      <c r="N20" s="207"/>
      <c r="O20" s="207"/>
      <c r="P20" s="207"/>
      <c r="Q20" s="207"/>
      <c r="R20" s="207"/>
      <c r="S20" s="207"/>
      <c r="T20" s="207"/>
      <c r="U20" s="207"/>
      <c r="V20" s="196" t="s">
        <v>625</v>
      </c>
      <c r="W20" s="197"/>
      <c r="X20" s="197"/>
      <c r="Y20" s="197"/>
      <c r="Z20" s="197"/>
      <c r="AA20" s="197"/>
      <c r="AB20" s="197"/>
      <c r="AC20" s="197"/>
      <c r="AD20" s="197"/>
      <c r="AE20" s="197"/>
      <c r="AF20" s="197"/>
      <c r="AG20" s="197" t="s">
        <v>626</v>
      </c>
      <c r="AH20" s="197"/>
      <c r="AI20" s="212"/>
      <c r="IB20" s="200"/>
    </row>
    <row r="21" spans="1:236" s="199" customFormat="1" ht="38.25">
      <c r="A21" s="205" t="s">
        <v>584</v>
      </c>
      <c r="B21" s="205"/>
      <c r="C21" s="213" t="s">
        <v>37</v>
      </c>
      <c r="D21" s="195" t="s">
        <v>43</v>
      </c>
      <c r="E21" s="195">
        <v>83132</v>
      </c>
      <c r="F21" s="195" t="s">
        <v>585</v>
      </c>
      <c r="G21" s="196" t="s">
        <v>633</v>
      </c>
      <c r="H21" s="196" t="s">
        <v>482</v>
      </c>
      <c r="I21" s="196" t="s">
        <v>622</v>
      </c>
      <c r="J21" s="207">
        <v>95649424.605000004</v>
      </c>
      <c r="K21" s="207"/>
      <c r="L21" s="207"/>
      <c r="M21" s="207"/>
      <c r="N21" s="207"/>
      <c r="O21" s="207"/>
      <c r="P21" s="207"/>
      <c r="Q21" s="207"/>
      <c r="R21" s="207"/>
      <c r="S21" s="207"/>
      <c r="T21" s="207"/>
      <c r="U21" s="207"/>
      <c r="V21" s="196" t="s">
        <v>625</v>
      </c>
      <c r="W21" s="197" t="s">
        <v>626</v>
      </c>
      <c r="X21" s="197" t="s">
        <v>626</v>
      </c>
      <c r="Y21" s="197" t="s">
        <v>626</v>
      </c>
      <c r="Z21" s="197" t="s">
        <v>626</v>
      </c>
      <c r="AA21" s="197" t="s">
        <v>626</v>
      </c>
      <c r="AB21" s="197" t="s">
        <v>626</v>
      </c>
      <c r="AC21" s="197" t="s">
        <v>626</v>
      </c>
      <c r="AD21" s="197" t="s">
        <v>626</v>
      </c>
      <c r="AE21" s="197" t="s">
        <v>626</v>
      </c>
      <c r="AF21" s="197" t="s">
        <v>626</v>
      </c>
      <c r="AG21" s="197" t="s">
        <v>626</v>
      </c>
      <c r="AH21" s="197" t="s">
        <v>626</v>
      </c>
      <c r="AI21" s="211"/>
      <c r="IB21" s="200"/>
    </row>
    <row r="22" spans="1:236" s="199" customFormat="1" ht="38.25">
      <c r="A22" s="205" t="s">
        <v>586</v>
      </c>
      <c r="B22" s="205"/>
      <c r="C22" s="213" t="s">
        <v>37</v>
      </c>
      <c r="D22" s="195" t="s">
        <v>43</v>
      </c>
      <c r="E22" s="195" t="s">
        <v>587</v>
      </c>
      <c r="F22" s="195" t="s">
        <v>637</v>
      </c>
      <c r="G22" s="214" t="s">
        <v>633</v>
      </c>
      <c r="H22" s="214" t="s">
        <v>482</v>
      </c>
      <c r="I22" s="196" t="s">
        <v>622</v>
      </c>
      <c r="J22" s="207">
        <v>94667868.75</v>
      </c>
      <c r="K22" s="207"/>
      <c r="L22" s="207"/>
      <c r="M22" s="207"/>
      <c r="N22" s="207"/>
      <c r="O22" s="207"/>
      <c r="P22" s="207"/>
      <c r="Q22" s="207"/>
      <c r="R22" s="207"/>
      <c r="S22" s="207"/>
      <c r="T22" s="207"/>
      <c r="U22" s="207"/>
      <c r="V22" s="196" t="s">
        <v>625</v>
      </c>
      <c r="W22" s="197" t="s">
        <v>626</v>
      </c>
      <c r="X22" s="197" t="s">
        <v>626</v>
      </c>
      <c r="Y22" s="197" t="s">
        <v>626</v>
      </c>
      <c r="Z22" s="197" t="s">
        <v>626</v>
      </c>
      <c r="AA22" s="197" t="s">
        <v>626</v>
      </c>
      <c r="AB22" s="197" t="s">
        <v>626</v>
      </c>
      <c r="AC22" s="197" t="s">
        <v>626</v>
      </c>
      <c r="AD22" s="197" t="s">
        <v>626</v>
      </c>
      <c r="AE22" s="197" t="s">
        <v>626</v>
      </c>
      <c r="AF22" s="197" t="s">
        <v>626</v>
      </c>
      <c r="AG22" s="197" t="s">
        <v>626</v>
      </c>
      <c r="AH22" s="197" t="s">
        <v>626</v>
      </c>
      <c r="AI22" s="215" t="s">
        <v>638</v>
      </c>
      <c r="IB22" s="200"/>
    </row>
    <row r="23" spans="1:236" s="199" customFormat="1" ht="38.25">
      <c r="A23" s="194" t="s">
        <v>752</v>
      </c>
      <c r="B23" s="194"/>
      <c r="C23" s="213" t="s">
        <v>37</v>
      </c>
      <c r="D23" s="195" t="s">
        <v>43</v>
      </c>
      <c r="E23" s="195" t="s">
        <v>587</v>
      </c>
      <c r="F23" s="195" t="s">
        <v>637</v>
      </c>
      <c r="G23" s="214" t="s">
        <v>633</v>
      </c>
      <c r="H23" s="214" t="s">
        <v>482</v>
      </c>
      <c r="I23" s="196" t="s">
        <v>622</v>
      </c>
      <c r="J23" s="207">
        <v>126057556.8</v>
      </c>
      <c r="K23" s="207"/>
      <c r="L23" s="207"/>
      <c r="M23" s="207"/>
      <c r="N23" s="207"/>
      <c r="O23" s="207"/>
      <c r="P23" s="207"/>
      <c r="Q23" s="207"/>
      <c r="R23" s="207"/>
      <c r="S23" s="207"/>
      <c r="T23" s="207"/>
      <c r="U23" s="207"/>
      <c r="V23" s="196" t="s">
        <v>625</v>
      </c>
      <c r="W23" s="197" t="s">
        <v>626</v>
      </c>
      <c r="X23" s="197" t="s">
        <v>626</v>
      </c>
      <c r="Y23" s="197" t="s">
        <v>626</v>
      </c>
      <c r="Z23" s="197" t="s">
        <v>626</v>
      </c>
      <c r="AA23" s="197" t="s">
        <v>626</v>
      </c>
      <c r="AB23" s="197" t="s">
        <v>626</v>
      </c>
      <c r="AC23" s="197" t="s">
        <v>626</v>
      </c>
      <c r="AD23" s="197" t="s">
        <v>626</v>
      </c>
      <c r="AE23" s="197" t="s">
        <v>626</v>
      </c>
      <c r="AF23" s="197" t="s">
        <v>626</v>
      </c>
      <c r="AG23" s="197" t="s">
        <v>626</v>
      </c>
      <c r="AH23" s="197" t="s">
        <v>626</v>
      </c>
      <c r="AI23" s="216"/>
      <c r="IB23" s="200"/>
    </row>
    <row r="24" spans="1:236" s="199" customFormat="1" ht="38.25">
      <c r="A24" s="194" t="s">
        <v>588</v>
      </c>
      <c r="B24" s="194"/>
      <c r="C24" s="213" t="s">
        <v>37</v>
      </c>
      <c r="D24" s="195" t="s">
        <v>43</v>
      </c>
      <c r="E24" s="195" t="s">
        <v>587</v>
      </c>
      <c r="F24" s="195" t="s">
        <v>637</v>
      </c>
      <c r="G24" s="214" t="s">
        <v>633</v>
      </c>
      <c r="H24" s="214" t="s">
        <v>482</v>
      </c>
      <c r="I24" s="196" t="s">
        <v>622</v>
      </c>
      <c r="J24" s="207">
        <v>57423660.869999997</v>
      </c>
      <c r="K24" s="207"/>
      <c r="L24" s="207"/>
      <c r="M24" s="207"/>
      <c r="N24" s="207"/>
      <c r="O24" s="207"/>
      <c r="P24" s="207"/>
      <c r="Q24" s="207"/>
      <c r="R24" s="207"/>
      <c r="S24" s="207"/>
      <c r="T24" s="207"/>
      <c r="U24" s="207"/>
      <c r="V24" s="196" t="s">
        <v>625</v>
      </c>
      <c r="W24" s="197" t="s">
        <v>626</v>
      </c>
      <c r="X24" s="197" t="s">
        <v>626</v>
      </c>
      <c r="Y24" s="197" t="s">
        <v>626</v>
      </c>
      <c r="Z24" s="197" t="s">
        <v>626</v>
      </c>
      <c r="AA24" s="197" t="s">
        <v>626</v>
      </c>
      <c r="AB24" s="197" t="s">
        <v>626</v>
      </c>
      <c r="AC24" s="197" t="s">
        <v>626</v>
      </c>
      <c r="AD24" s="197" t="s">
        <v>626</v>
      </c>
      <c r="AE24" s="197" t="s">
        <v>626</v>
      </c>
      <c r="AF24" s="197" t="s">
        <v>626</v>
      </c>
      <c r="AG24" s="197" t="s">
        <v>626</v>
      </c>
      <c r="AH24" s="197" t="s">
        <v>626</v>
      </c>
      <c r="AI24" s="216"/>
      <c r="IB24" s="200"/>
    </row>
    <row r="25" spans="1:236" s="199" customFormat="1" ht="38.25">
      <c r="A25" s="194" t="s">
        <v>589</v>
      </c>
      <c r="B25" s="194"/>
      <c r="C25" s="213" t="s">
        <v>37</v>
      </c>
      <c r="D25" s="195" t="s">
        <v>43</v>
      </c>
      <c r="E25" s="195" t="s">
        <v>587</v>
      </c>
      <c r="F25" s="195" t="s">
        <v>637</v>
      </c>
      <c r="G25" s="196" t="s">
        <v>633</v>
      </c>
      <c r="H25" s="196" t="s">
        <v>482</v>
      </c>
      <c r="I25" s="196" t="s">
        <v>622</v>
      </c>
      <c r="J25" s="207">
        <v>10516656.654000001</v>
      </c>
      <c r="K25" s="207"/>
      <c r="L25" s="207"/>
      <c r="M25" s="207"/>
      <c r="N25" s="207"/>
      <c r="O25" s="207"/>
      <c r="P25" s="207"/>
      <c r="Q25" s="207"/>
      <c r="R25" s="207"/>
      <c r="S25" s="207"/>
      <c r="T25" s="207"/>
      <c r="U25" s="207"/>
      <c r="V25" s="196" t="s">
        <v>625</v>
      </c>
      <c r="W25" s="197" t="s">
        <v>626</v>
      </c>
      <c r="X25" s="197" t="s">
        <v>626</v>
      </c>
      <c r="Y25" s="197" t="s">
        <v>626</v>
      </c>
      <c r="Z25" s="197" t="s">
        <v>626</v>
      </c>
      <c r="AA25" s="197" t="s">
        <v>626</v>
      </c>
      <c r="AB25" s="197" t="s">
        <v>626</v>
      </c>
      <c r="AC25" s="197" t="s">
        <v>626</v>
      </c>
      <c r="AD25" s="197" t="s">
        <v>626</v>
      </c>
      <c r="AE25" s="197" t="s">
        <v>626</v>
      </c>
      <c r="AF25" s="197" t="s">
        <v>626</v>
      </c>
      <c r="AG25" s="197" t="s">
        <v>626</v>
      </c>
      <c r="AH25" s="197" t="s">
        <v>626</v>
      </c>
      <c r="AI25" s="215" t="s">
        <v>634</v>
      </c>
      <c r="IB25" s="200"/>
    </row>
    <row r="26" spans="1:236" s="199" customFormat="1" ht="38.25">
      <c r="A26" s="194" t="s">
        <v>590</v>
      </c>
      <c r="B26" s="194"/>
      <c r="C26" s="213" t="s">
        <v>37</v>
      </c>
      <c r="D26" s="195" t="s">
        <v>43</v>
      </c>
      <c r="E26" s="195" t="s">
        <v>587</v>
      </c>
      <c r="F26" s="195" t="s">
        <v>637</v>
      </c>
      <c r="G26" s="217" t="s">
        <v>633</v>
      </c>
      <c r="H26" s="217" t="s">
        <v>482</v>
      </c>
      <c r="I26" s="196" t="s">
        <v>622</v>
      </c>
      <c r="J26" s="207">
        <v>59758075.350000001</v>
      </c>
      <c r="K26" s="207"/>
      <c r="L26" s="207"/>
      <c r="M26" s="207"/>
      <c r="N26" s="207"/>
      <c r="O26" s="207"/>
      <c r="P26" s="207"/>
      <c r="Q26" s="207"/>
      <c r="R26" s="207"/>
      <c r="S26" s="207"/>
      <c r="T26" s="207"/>
      <c r="U26" s="207"/>
      <c r="V26" s="196" t="s">
        <v>625</v>
      </c>
      <c r="W26" s="197" t="s">
        <v>626</v>
      </c>
      <c r="X26" s="197" t="s">
        <v>626</v>
      </c>
      <c r="Y26" s="197" t="s">
        <v>626</v>
      </c>
      <c r="Z26" s="197" t="s">
        <v>626</v>
      </c>
      <c r="AA26" s="197" t="s">
        <v>626</v>
      </c>
      <c r="AB26" s="197" t="s">
        <v>626</v>
      </c>
      <c r="AC26" s="197" t="s">
        <v>626</v>
      </c>
      <c r="AD26" s="197" t="s">
        <v>626</v>
      </c>
      <c r="AE26" s="197" t="s">
        <v>626</v>
      </c>
      <c r="AF26" s="197" t="s">
        <v>626</v>
      </c>
      <c r="AG26" s="197" t="s">
        <v>626</v>
      </c>
      <c r="AH26" s="197" t="s">
        <v>626</v>
      </c>
      <c r="AI26" s="215" t="s">
        <v>639</v>
      </c>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9"/>
    </row>
    <row r="27" spans="1:236" s="199" customFormat="1" ht="38.25">
      <c r="A27" s="194" t="s">
        <v>591</v>
      </c>
      <c r="B27" s="194"/>
      <c r="C27" s="213" t="s">
        <v>37</v>
      </c>
      <c r="D27" s="195" t="s">
        <v>43</v>
      </c>
      <c r="E27" s="195" t="s">
        <v>587</v>
      </c>
      <c r="F27" s="195" t="s">
        <v>637</v>
      </c>
      <c r="G27" s="196" t="s">
        <v>628</v>
      </c>
      <c r="H27" s="196" t="s">
        <v>482</v>
      </c>
      <c r="I27" s="196" t="s">
        <v>622</v>
      </c>
      <c r="J27" s="207">
        <v>17040000</v>
      </c>
      <c r="K27" s="207"/>
      <c r="L27" s="207"/>
      <c r="M27" s="207"/>
      <c r="N27" s="207"/>
      <c r="O27" s="207"/>
      <c r="P27" s="207"/>
      <c r="Q27" s="207"/>
      <c r="R27" s="207"/>
      <c r="S27" s="207"/>
      <c r="T27" s="207"/>
      <c r="U27" s="207"/>
      <c r="V27" s="196" t="s">
        <v>625</v>
      </c>
      <c r="W27" s="203"/>
      <c r="X27" s="203"/>
      <c r="Y27" s="203"/>
      <c r="Z27" s="203"/>
      <c r="AA27" s="203"/>
      <c r="AB27" s="203"/>
      <c r="AC27" s="203"/>
      <c r="AD27" s="197" t="s">
        <v>626</v>
      </c>
      <c r="AE27" s="197" t="s">
        <v>626</v>
      </c>
      <c r="AF27" s="197" t="s">
        <v>626</v>
      </c>
      <c r="AG27" s="197" t="s">
        <v>626</v>
      </c>
      <c r="AH27" s="197" t="s">
        <v>626</v>
      </c>
      <c r="AI27" s="215" t="s">
        <v>640</v>
      </c>
      <c r="IB27" s="200"/>
    </row>
    <row r="28" spans="1:236" s="199" customFormat="1" ht="38.25">
      <c r="A28" s="205" t="s">
        <v>592</v>
      </c>
      <c r="B28" s="205"/>
      <c r="C28" s="213" t="s">
        <v>37</v>
      </c>
      <c r="D28" s="195" t="s">
        <v>43</v>
      </c>
      <c r="E28" s="195" t="s">
        <v>587</v>
      </c>
      <c r="F28" s="195" t="s">
        <v>637</v>
      </c>
      <c r="G28" s="196" t="s">
        <v>641</v>
      </c>
      <c r="H28" s="196" t="s">
        <v>482</v>
      </c>
      <c r="I28" s="196" t="s">
        <v>622</v>
      </c>
      <c r="J28" s="207">
        <v>29531539.199999999</v>
      </c>
      <c r="K28" s="207"/>
      <c r="L28" s="207"/>
      <c r="M28" s="207"/>
      <c r="N28" s="207"/>
      <c r="O28" s="207"/>
      <c r="P28" s="207"/>
      <c r="Q28" s="207"/>
      <c r="R28" s="207"/>
      <c r="S28" s="207"/>
      <c r="T28" s="207"/>
      <c r="U28" s="207"/>
      <c r="V28" s="196" t="s">
        <v>625</v>
      </c>
      <c r="W28" s="203"/>
      <c r="X28" s="203"/>
      <c r="Y28" s="203"/>
      <c r="Z28" s="203"/>
      <c r="AA28" s="203"/>
      <c r="AB28" s="203"/>
      <c r="AC28" s="197" t="s">
        <v>626</v>
      </c>
      <c r="AD28" s="197" t="s">
        <v>626</v>
      </c>
      <c r="AE28" s="197" t="s">
        <v>626</v>
      </c>
      <c r="AF28" s="197" t="s">
        <v>626</v>
      </c>
      <c r="AG28" s="197" t="s">
        <v>626</v>
      </c>
      <c r="AH28" s="197" t="s">
        <v>626</v>
      </c>
      <c r="AI28" s="215" t="s">
        <v>642</v>
      </c>
      <c r="IB28" s="200"/>
    </row>
    <row r="29" spans="1:236" s="199" customFormat="1" ht="38.25">
      <c r="A29" s="194" t="s">
        <v>593</v>
      </c>
      <c r="B29" s="194"/>
      <c r="C29" s="194" t="s">
        <v>37</v>
      </c>
      <c r="D29" s="195" t="s">
        <v>43</v>
      </c>
      <c r="E29" s="195" t="s">
        <v>594</v>
      </c>
      <c r="F29" s="195" t="s">
        <v>595</v>
      </c>
      <c r="G29" s="196" t="s">
        <v>633</v>
      </c>
      <c r="H29" s="196" t="s">
        <v>482</v>
      </c>
      <c r="I29" s="196" t="s">
        <v>622</v>
      </c>
      <c r="J29" s="207">
        <v>79023839.129999995</v>
      </c>
      <c r="K29" s="207"/>
      <c r="L29" s="207"/>
      <c r="M29" s="207"/>
      <c r="N29" s="207"/>
      <c r="O29" s="207"/>
      <c r="P29" s="207"/>
      <c r="Q29" s="207"/>
      <c r="R29" s="207"/>
      <c r="S29" s="207"/>
      <c r="T29" s="207"/>
      <c r="U29" s="207"/>
      <c r="V29" s="196" t="s">
        <v>625</v>
      </c>
      <c r="W29" s="197" t="s">
        <v>626</v>
      </c>
      <c r="X29" s="197" t="s">
        <v>626</v>
      </c>
      <c r="Y29" s="197" t="s">
        <v>626</v>
      </c>
      <c r="Z29" s="197" t="s">
        <v>626</v>
      </c>
      <c r="AA29" s="197" t="s">
        <v>626</v>
      </c>
      <c r="AB29" s="197" t="s">
        <v>626</v>
      </c>
      <c r="AC29" s="197" t="s">
        <v>626</v>
      </c>
      <c r="AD29" s="197" t="s">
        <v>626</v>
      </c>
      <c r="AE29" s="197" t="s">
        <v>626</v>
      </c>
      <c r="AF29" s="197" t="s">
        <v>626</v>
      </c>
      <c r="AG29" s="197" t="s">
        <v>626</v>
      </c>
      <c r="AH29" s="197" t="s">
        <v>626</v>
      </c>
      <c r="AI29" s="216"/>
      <c r="IB29" s="200"/>
    </row>
    <row r="30" spans="1:236" s="218" customFormat="1" ht="38.25">
      <c r="A30" s="209" t="s">
        <v>596</v>
      </c>
      <c r="B30" s="209"/>
      <c r="C30" s="194" t="s">
        <v>37</v>
      </c>
      <c r="D30" s="195" t="s">
        <v>43</v>
      </c>
      <c r="E30" s="195" t="s">
        <v>594</v>
      </c>
      <c r="F30" s="195" t="s">
        <v>595</v>
      </c>
      <c r="G30" s="196" t="s">
        <v>633</v>
      </c>
      <c r="H30" s="196" t="s">
        <v>482</v>
      </c>
      <c r="I30" s="196" t="s">
        <v>622</v>
      </c>
      <c r="J30" s="207">
        <v>158808717.62832728</v>
      </c>
      <c r="K30" s="207"/>
      <c r="L30" s="207"/>
      <c r="M30" s="207"/>
      <c r="N30" s="207"/>
      <c r="O30" s="207"/>
      <c r="P30" s="207"/>
      <c r="Q30" s="207"/>
      <c r="R30" s="207"/>
      <c r="S30" s="207"/>
      <c r="T30" s="207"/>
      <c r="U30" s="207"/>
      <c r="V30" s="196" t="s">
        <v>625</v>
      </c>
      <c r="W30" s="197" t="s">
        <v>626</v>
      </c>
      <c r="X30" s="197" t="s">
        <v>626</v>
      </c>
      <c r="Y30" s="197" t="s">
        <v>626</v>
      </c>
      <c r="Z30" s="197" t="s">
        <v>626</v>
      </c>
      <c r="AA30" s="197" t="s">
        <v>626</v>
      </c>
      <c r="AB30" s="197" t="s">
        <v>626</v>
      </c>
      <c r="AC30" s="197" t="s">
        <v>626</v>
      </c>
      <c r="AD30" s="197" t="s">
        <v>626</v>
      </c>
      <c r="AE30" s="197" t="s">
        <v>626</v>
      </c>
      <c r="AF30" s="197" t="s">
        <v>626</v>
      </c>
      <c r="AG30" s="197" t="s">
        <v>626</v>
      </c>
      <c r="AH30" s="197" t="s">
        <v>626</v>
      </c>
      <c r="AI30" s="208" t="s">
        <v>643</v>
      </c>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c r="EN30" s="199"/>
      <c r="EO30" s="199"/>
      <c r="EP30" s="199"/>
      <c r="EQ30" s="199"/>
      <c r="ER30" s="199"/>
      <c r="ES30" s="199"/>
      <c r="ET30" s="199"/>
      <c r="EU30" s="199"/>
      <c r="EV30" s="199"/>
      <c r="EW30" s="199"/>
      <c r="EX30" s="199"/>
      <c r="EY30" s="199"/>
      <c r="EZ30" s="199"/>
      <c r="FA30" s="199"/>
      <c r="FB30" s="199"/>
      <c r="FC30" s="199"/>
      <c r="FD30" s="199"/>
      <c r="FE30" s="199"/>
      <c r="FF30" s="199"/>
      <c r="FG30" s="199"/>
      <c r="FH30" s="199"/>
      <c r="FI30" s="199"/>
      <c r="FJ30" s="199"/>
      <c r="FK30" s="199"/>
      <c r="FL30" s="199"/>
      <c r="FM30" s="199"/>
      <c r="FN30" s="199"/>
      <c r="FO30" s="199"/>
      <c r="FP30" s="199"/>
      <c r="FQ30" s="199"/>
      <c r="FR30" s="199"/>
      <c r="FS30" s="199"/>
      <c r="FT30" s="199"/>
      <c r="FU30" s="199"/>
      <c r="FV30" s="199"/>
      <c r="FW30" s="199"/>
      <c r="FX30" s="199"/>
      <c r="FY30" s="199"/>
      <c r="FZ30" s="199"/>
      <c r="GA30" s="199"/>
      <c r="GB30" s="199"/>
      <c r="GC30" s="199"/>
      <c r="GD30" s="199"/>
      <c r="GE30" s="199"/>
      <c r="GF30" s="199"/>
      <c r="GG30" s="199"/>
      <c r="GH30" s="199"/>
      <c r="GI30" s="199"/>
      <c r="GJ30" s="199"/>
      <c r="GK30" s="199"/>
      <c r="GL30" s="199"/>
      <c r="GM30" s="199"/>
      <c r="GN30" s="199"/>
      <c r="GO30" s="199"/>
      <c r="GP30" s="199"/>
      <c r="GQ30" s="199"/>
      <c r="GR30" s="199"/>
      <c r="GS30" s="199"/>
      <c r="GT30" s="199"/>
      <c r="GU30" s="199"/>
      <c r="GV30" s="199"/>
      <c r="GW30" s="199"/>
      <c r="GX30" s="199"/>
      <c r="GY30" s="199"/>
      <c r="GZ30" s="199"/>
      <c r="HA30" s="199"/>
      <c r="HB30" s="199"/>
      <c r="HC30" s="199"/>
      <c r="HD30" s="199"/>
      <c r="HE30" s="199"/>
      <c r="HF30" s="199"/>
      <c r="HG30" s="199"/>
      <c r="HH30" s="199"/>
      <c r="HI30" s="199"/>
      <c r="HJ30" s="199"/>
      <c r="HK30" s="199"/>
      <c r="HL30" s="199"/>
      <c r="HM30" s="199"/>
      <c r="HN30" s="199"/>
      <c r="HO30" s="199"/>
      <c r="HP30" s="199"/>
      <c r="HQ30" s="199"/>
      <c r="HR30" s="199"/>
      <c r="HS30" s="199"/>
      <c r="HT30" s="199"/>
      <c r="HU30" s="199"/>
      <c r="HV30" s="199"/>
      <c r="HW30" s="199"/>
      <c r="HX30" s="199"/>
      <c r="HY30" s="199"/>
      <c r="HZ30" s="199"/>
      <c r="IA30" s="199"/>
      <c r="IB30" s="200"/>
    </row>
    <row r="31" spans="1:236" s="199" customFormat="1" ht="38.25">
      <c r="A31" s="209" t="s">
        <v>597</v>
      </c>
      <c r="B31" s="209"/>
      <c r="C31" s="194" t="s">
        <v>37</v>
      </c>
      <c r="D31" s="195" t="s">
        <v>43</v>
      </c>
      <c r="E31" s="195" t="s">
        <v>594</v>
      </c>
      <c r="F31" s="195" t="s">
        <v>595</v>
      </c>
      <c r="G31" s="196" t="s">
        <v>633</v>
      </c>
      <c r="H31" s="196" t="s">
        <v>482</v>
      </c>
      <c r="I31" s="196" t="s">
        <v>622</v>
      </c>
      <c r="J31" s="220">
        <v>90400000</v>
      </c>
      <c r="K31" s="220"/>
      <c r="L31" s="220"/>
      <c r="M31" s="220"/>
      <c r="N31" s="220"/>
      <c r="O31" s="220"/>
      <c r="P31" s="220"/>
      <c r="Q31" s="220"/>
      <c r="R31" s="220"/>
      <c r="S31" s="220"/>
      <c r="T31" s="220"/>
      <c r="U31" s="220"/>
      <c r="V31" s="196" t="s">
        <v>625</v>
      </c>
      <c r="W31" s="197" t="s">
        <v>626</v>
      </c>
      <c r="X31" s="197" t="s">
        <v>626</v>
      </c>
      <c r="Y31" s="197" t="s">
        <v>626</v>
      </c>
      <c r="Z31" s="197" t="s">
        <v>626</v>
      </c>
      <c r="AA31" s="197" t="s">
        <v>626</v>
      </c>
      <c r="AB31" s="197" t="s">
        <v>626</v>
      </c>
      <c r="AC31" s="197" t="s">
        <v>626</v>
      </c>
      <c r="AD31" s="197" t="s">
        <v>626</v>
      </c>
      <c r="AE31" s="197" t="s">
        <v>626</v>
      </c>
      <c r="AF31" s="197" t="s">
        <v>626</v>
      </c>
      <c r="AG31" s="197" t="s">
        <v>626</v>
      </c>
      <c r="AH31" s="197" t="s">
        <v>626</v>
      </c>
      <c r="AI31" s="221" t="s">
        <v>644</v>
      </c>
      <c r="IB31" s="200"/>
    </row>
    <row r="32" spans="1:236" s="199" customFormat="1" ht="38.25">
      <c r="A32" s="205" t="s">
        <v>598</v>
      </c>
      <c r="B32" s="205"/>
      <c r="C32" s="194" t="s">
        <v>37</v>
      </c>
      <c r="D32" s="195" t="s">
        <v>43</v>
      </c>
      <c r="E32" s="195" t="s">
        <v>599</v>
      </c>
      <c r="F32" s="195" t="s">
        <v>600</v>
      </c>
      <c r="G32" s="196" t="s">
        <v>641</v>
      </c>
      <c r="H32" s="196" t="s">
        <v>482</v>
      </c>
      <c r="I32" s="196" t="s">
        <v>622</v>
      </c>
      <c r="J32" s="207">
        <v>6878804.3783900002</v>
      </c>
      <c r="K32" s="207"/>
      <c r="L32" s="207"/>
      <c r="M32" s="207"/>
      <c r="N32" s="207"/>
      <c r="O32" s="207"/>
      <c r="P32" s="207"/>
      <c r="Q32" s="207"/>
      <c r="R32" s="207"/>
      <c r="S32" s="207"/>
      <c r="T32" s="207"/>
      <c r="U32" s="207"/>
      <c r="V32" s="196" t="s">
        <v>625</v>
      </c>
      <c r="W32" s="203"/>
      <c r="X32" s="203"/>
      <c r="Y32" s="203"/>
      <c r="Z32" s="203"/>
      <c r="AA32" s="203"/>
      <c r="AB32" s="203"/>
      <c r="AC32" s="197" t="s">
        <v>626</v>
      </c>
      <c r="AD32" s="197" t="s">
        <v>626</v>
      </c>
      <c r="AE32" s="197" t="s">
        <v>626</v>
      </c>
      <c r="AF32" s="197" t="s">
        <v>626</v>
      </c>
      <c r="AG32" s="197" t="s">
        <v>626</v>
      </c>
      <c r="AH32" s="197" t="s">
        <v>626</v>
      </c>
      <c r="AI32" s="215" t="s">
        <v>645</v>
      </c>
      <c r="IB32" s="200"/>
    </row>
    <row r="33" spans="1:236" s="199" customFormat="1" ht="38.25">
      <c r="A33" s="205" t="s">
        <v>601</v>
      </c>
      <c r="B33" s="205"/>
      <c r="C33" s="194" t="s">
        <v>37</v>
      </c>
      <c r="D33" s="195" t="s">
        <v>43</v>
      </c>
      <c r="E33" s="195" t="s">
        <v>602</v>
      </c>
      <c r="F33" s="195" t="s">
        <v>603</v>
      </c>
      <c r="G33" s="196" t="s">
        <v>633</v>
      </c>
      <c r="H33" s="196" t="s">
        <v>482</v>
      </c>
      <c r="I33" s="196" t="s">
        <v>622</v>
      </c>
      <c r="J33" s="207">
        <v>28566739.226000004</v>
      </c>
      <c r="K33" s="207"/>
      <c r="L33" s="207"/>
      <c r="M33" s="207"/>
      <c r="N33" s="207"/>
      <c r="O33" s="207"/>
      <c r="P33" s="207"/>
      <c r="Q33" s="207"/>
      <c r="R33" s="207"/>
      <c r="S33" s="207"/>
      <c r="T33" s="207"/>
      <c r="U33" s="207"/>
      <c r="V33" s="196" t="s">
        <v>625</v>
      </c>
      <c r="W33" s="197" t="s">
        <v>626</v>
      </c>
      <c r="X33" s="197" t="s">
        <v>626</v>
      </c>
      <c r="Y33" s="197" t="s">
        <v>626</v>
      </c>
      <c r="Z33" s="197" t="s">
        <v>626</v>
      </c>
      <c r="AA33" s="197" t="s">
        <v>626</v>
      </c>
      <c r="AB33" s="197" t="s">
        <v>626</v>
      </c>
      <c r="AC33" s="197" t="s">
        <v>626</v>
      </c>
      <c r="AD33" s="197" t="s">
        <v>626</v>
      </c>
      <c r="AE33" s="197" t="s">
        <v>626</v>
      </c>
      <c r="AF33" s="197" t="s">
        <v>626</v>
      </c>
      <c r="AG33" s="197" t="s">
        <v>626</v>
      </c>
      <c r="AH33" s="197" t="s">
        <v>626</v>
      </c>
      <c r="AI33" s="215" t="s">
        <v>646</v>
      </c>
      <c r="IB33" s="200"/>
    </row>
    <row r="34" spans="1:236" s="199" customFormat="1" ht="38.25">
      <c r="A34" s="205" t="s">
        <v>604</v>
      </c>
      <c r="B34" s="205"/>
      <c r="C34" s="194" t="s">
        <v>37</v>
      </c>
      <c r="D34" s="195" t="s">
        <v>43</v>
      </c>
      <c r="E34" s="195" t="s">
        <v>605</v>
      </c>
      <c r="F34" s="195" t="s">
        <v>606</v>
      </c>
      <c r="G34" s="217" t="s">
        <v>641</v>
      </c>
      <c r="H34" s="217" t="s">
        <v>482</v>
      </c>
      <c r="I34" s="196" t="s">
        <v>622</v>
      </c>
      <c r="J34" s="207">
        <v>20555756.550000001</v>
      </c>
      <c r="K34" s="207"/>
      <c r="L34" s="207"/>
      <c r="M34" s="207"/>
      <c r="N34" s="207"/>
      <c r="O34" s="207"/>
      <c r="P34" s="207"/>
      <c r="Q34" s="207"/>
      <c r="R34" s="207"/>
      <c r="S34" s="207"/>
      <c r="T34" s="207"/>
      <c r="U34" s="207"/>
      <c r="V34" s="196" t="s">
        <v>625</v>
      </c>
      <c r="W34" s="203"/>
      <c r="X34" s="203"/>
      <c r="Y34" s="203"/>
      <c r="Z34" s="203"/>
      <c r="AA34" s="197"/>
      <c r="AB34" s="197"/>
      <c r="AC34" s="197" t="s">
        <v>626</v>
      </c>
      <c r="AD34" s="197" t="s">
        <v>626</v>
      </c>
      <c r="AE34" s="197" t="s">
        <v>626</v>
      </c>
      <c r="AF34" s="197" t="s">
        <v>626</v>
      </c>
      <c r="AG34" s="197" t="s">
        <v>626</v>
      </c>
      <c r="AH34" s="197" t="s">
        <v>626</v>
      </c>
      <c r="AI34" s="215" t="s">
        <v>647</v>
      </c>
      <c r="IB34" s="200"/>
    </row>
    <row r="35" spans="1:236" s="199" customFormat="1" ht="38.25">
      <c r="A35" s="194" t="s">
        <v>607</v>
      </c>
      <c r="B35" s="194"/>
      <c r="C35" s="194" t="s">
        <v>37</v>
      </c>
      <c r="D35" s="195" t="s">
        <v>43</v>
      </c>
      <c r="E35" s="195" t="s">
        <v>608</v>
      </c>
      <c r="F35" s="195" t="s">
        <v>609</v>
      </c>
      <c r="G35" s="196" t="s">
        <v>648</v>
      </c>
      <c r="H35" s="196" t="s">
        <v>649</v>
      </c>
      <c r="I35" s="196" t="s">
        <v>622</v>
      </c>
      <c r="J35" s="207">
        <v>20111175</v>
      </c>
      <c r="K35" s="207"/>
      <c r="L35" s="207"/>
      <c r="M35" s="207"/>
      <c r="N35" s="207"/>
      <c r="O35" s="207"/>
      <c r="P35" s="207"/>
      <c r="Q35" s="207"/>
      <c r="R35" s="207"/>
      <c r="S35" s="207"/>
      <c r="T35" s="207"/>
      <c r="U35" s="207"/>
      <c r="V35" s="196" t="s">
        <v>625</v>
      </c>
      <c r="W35" s="203"/>
      <c r="X35" s="203"/>
      <c r="Y35" s="203"/>
      <c r="Z35" s="203"/>
      <c r="AA35" s="197" t="s">
        <v>626</v>
      </c>
      <c r="AB35" s="197" t="s">
        <v>626</v>
      </c>
      <c r="AC35" s="197" t="s">
        <v>626</v>
      </c>
      <c r="AD35" s="197" t="s">
        <v>626</v>
      </c>
      <c r="AE35" s="197" t="s">
        <v>626</v>
      </c>
      <c r="AF35" s="197" t="s">
        <v>626</v>
      </c>
      <c r="AG35" s="197" t="s">
        <v>626</v>
      </c>
      <c r="AH35" s="197" t="s">
        <v>626</v>
      </c>
      <c r="AI35" s="208"/>
      <c r="IB35" s="200"/>
    </row>
    <row r="36" spans="1:236" s="199" customFormat="1" ht="38.25">
      <c r="A36" s="205" t="s">
        <v>610</v>
      </c>
      <c r="B36" s="205"/>
      <c r="C36" s="194" t="s">
        <v>37</v>
      </c>
      <c r="D36" s="195" t="s">
        <v>43</v>
      </c>
      <c r="E36" s="195" t="s">
        <v>611</v>
      </c>
      <c r="F36" s="195" t="s">
        <v>612</v>
      </c>
      <c r="G36" s="196" t="s">
        <v>633</v>
      </c>
      <c r="H36" s="196" t="s">
        <v>482</v>
      </c>
      <c r="I36" s="196" t="s">
        <v>622</v>
      </c>
      <c r="J36" s="207">
        <v>440280082.29330003</v>
      </c>
      <c r="K36" s="207"/>
      <c r="L36" s="207"/>
      <c r="M36" s="207"/>
      <c r="N36" s="207"/>
      <c r="O36" s="207"/>
      <c r="P36" s="207"/>
      <c r="Q36" s="207"/>
      <c r="R36" s="207"/>
      <c r="S36" s="207"/>
      <c r="T36" s="207"/>
      <c r="U36" s="207"/>
      <c r="V36" s="196" t="s">
        <v>625</v>
      </c>
      <c r="W36" s="197" t="s">
        <v>626</v>
      </c>
      <c r="X36" s="197" t="s">
        <v>626</v>
      </c>
      <c r="Y36" s="197" t="s">
        <v>626</v>
      </c>
      <c r="Z36" s="197" t="s">
        <v>626</v>
      </c>
      <c r="AA36" s="197" t="s">
        <v>626</v>
      </c>
      <c r="AB36" s="197" t="s">
        <v>626</v>
      </c>
      <c r="AC36" s="197" t="s">
        <v>626</v>
      </c>
      <c r="AD36" s="197" t="s">
        <v>626</v>
      </c>
      <c r="AE36" s="197" t="s">
        <v>626</v>
      </c>
      <c r="AF36" s="197" t="s">
        <v>626</v>
      </c>
      <c r="AG36" s="197" t="s">
        <v>626</v>
      </c>
      <c r="AH36" s="197" t="s">
        <v>626</v>
      </c>
      <c r="AI36" s="208" t="s">
        <v>650</v>
      </c>
      <c r="IB36" s="200"/>
    </row>
    <row r="37" spans="1:236" s="199" customFormat="1" ht="38.25">
      <c r="A37" s="194" t="s">
        <v>613</v>
      </c>
      <c r="B37" s="194"/>
      <c r="C37" s="213" t="s">
        <v>37</v>
      </c>
      <c r="D37" s="195" t="s">
        <v>43</v>
      </c>
      <c r="E37" s="195" t="s">
        <v>614</v>
      </c>
      <c r="F37" s="195" t="s">
        <v>615</v>
      </c>
      <c r="G37" s="196" t="s">
        <v>633</v>
      </c>
      <c r="H37" s="196" t="s">
        <v>482</v>
      </c>
      <c r="I37" s="196" t="s">
        <v>622</v>
      </c>
      <c r="J37" s="207">
        <v>4733096.4478181824</v>
      </c>
      <c r="K37" s="207"/>
      <c r="L37" s="207"/>
      <c r="M37" s="207"/>
      <c r="N37" s="207"/>
      <c r="O37" s="207"/>
      <c r="P37" s="207"/>
      <c r="Q37" s="207"/>
      <c r="R37" s="207"/>
      <c r="S37" s="207"/>
      <c r="T37" s="207"/>
      <c r="U37" s="207"/>
      <c r="V37" s="196" t="s">
        <v>625</v>
      </c>
      <c r="W37" s="197" t="s">
        <v>626</v>
      </c>
      <c r="X37" s="197" t="s">
        <v>626</v>
      </c>
      <c r="Y37" s="197" t="s">
        <v>626</v>
      </c>
      <c r="Z37" s="197" t="s">
        <v>626</v>
      </c>
      <c r="AA37" s="197" t="s">
        <v>626</v>
      </c>
      <c r="AB37" s="197" t="s">
        <v>626</v>
      </c>
      <c r="AC37" s="197" t="s">
        <v>626</v>
      </c>
      <c r="AD37" s="197" t="s">
        <v>626</v>
      </c>
      <c r="AE37" s="197" t="s">
        <v>626</v>
      </c>
      <c r="AF37" s="197" t="s">
        <v>626</v>
      </c>
      <c r="AG37" s="197" t="s">
        <v>626</v>
      </c>
      <c r="AH37" s="197" t="s">
        <v>626</v>
      </c>
      <c r="AI37" s="215" t="s">
        <v>651</v>
      </c>
      <c r="IB37" s="200"/>
    </row>
    <row r="38" spans="1:236" s="199" customFormat="1" ht="38.25">
      <c r="A38" s="205" t="s">
        <v>616</v>
      </c>
      <c r="B38" s="205"/>
      <c r="C38" s="194" t="s">
        <v>37</v>
      </c>
      <c r="D38" s="195" t="s">
        <v>43</v>
      </c>
      <c r="E38" s="195" t="s">
        <v>617</v>
      </c>
      <c r="F38" s="195" t="s">
        <v>618</v>
      </c>
      <c r="G38" s="196" t="s">
        <v>633</v>
      </c>
      <c r="H38" s="196" t="s">
        <v>482</v>
      </c>
      <c r="I38" s="196" t="s">
        <v>622</v>
      </c>
      <c r="J38" s="207">
        <v>753264497.59039998</v>
      </c>
      <c r="K38" s="207"/>
      <c r="L38" s="207"/>
      <c r="M38" s="207"/>
      <c r="N38" s="207"/>
      <c r="O38" s="207"/>
      <c r="P38" s="207"/>
      <c r="Q38" s="207"/>
      <c r="R38" s="207"/>
      <c r="S38" s="207"/>
      <c r="T38" s="207"/>
      <c r="U38" s="207"/>
      <c r="V38" s="196" t="s">
        <v>625</v>
      </c>
      <c r="W38" s="197" t="s">
        <v>626</v>
      </c>
      <c r="X38" s="197" t="s">
        <v>626</v>
      </c>
      <c r="Y38" s="197" t="s">
        <v>626</v>
      </c>
      <c r="Z38" s="197" t="s">
        <v>626</v>
      </c>
      <c r="AA38" s="197" t="s">
        <v>626</v>
      </c>
      <c r="AB38" s="197" t="s">
        <v>626</v>
      </c>
      <c r="AC38" s="197" t="s">
        <v>626</v>
      </c>
      <c r="AD38" s="197" t="s">
        <v>626</v>
      </c>
      <c r="AE38" s="197" t="s">
        <v>626</v>
      </c>
      <c r="AF38" s="197" t="s">
        <v>626</v>
      </c>
      <c r="AG38" s="197" t="s">
        <v>626</v>
      </c>
      <c r="AH38" s="197" t="s">
        <v>626</v>
      </c>
      <c r="AI38" s="211"/>
      <c r="IB38" s="200"/>
    </row>
    <row r="39" spans="1:236" s="199" customFormat="1" ht="38.25">
      <c r="A39" s="222" t="s">
        <v>619</v>
      </c>
      <c r="B39" s="222"/>
      <c r="C39" s="194" t="s">
        <v>37</v>
      </c>
      <c r="D39" s="195" t="s">
        <v>43</v>
      </c>
      <c r="E39" s="195" t="s">
        <v>617</v>
      </c>
      <c r="F39" s="195" t="s">
        <v>618</v>
      </c>
      <c r="G39" s="196" t="s">
        <v>633</v>
      </c>
      <c r="H39" s="196" t="s">
        <v>482</v>
      </c>
      <c r="I39" s="196" t="s">
        <v>622</v>
      </c>
      <c r="J39" s="207">
        <v>51980000</v>
      </c>
      <c r="K39" s="207"/>
      <c r="L39" s="207"/>
      <c r="M39" s="207"/>
      <c r="N39" s="207"/>
      <c r="O39" s="207"/>
      <c r="P39" s="207"/>
      <c r="Q39" s="207"/>
      <c r="R39" s="207"/>
      <c r="S39" s="207"/>
      <c r="T39" s="207"/>
      <c r="U39" s="207"/>
      <c r="V39" s="196" t="s">
        <v>625</v>
      </c>
      <c r="W39" s="197" t="s">
        <v>626</v>
      </c>
      <c r="X39" s="197" t="s">
        <v>626</v>
      </c>
      <c r="Y39" s="197" t="s">
        <v>626</v>
      </c>
      <c r="Z39" s="197" t="s">
        <v>626</v>
      </c>
      <c r="AA39" s="197" t="s">
        <v>626</v>
      </c>
      <c r="AB39" s="197" t="s">
        <v>626</v>
      </c>
      <c r="AC39" s="197" t="s">
        <v>626</v>
      </c>
      <c r="AD39" s="197" t="s">
        <v>626</v>
      </c>
      <c r="AE39" s="197" t="s">
        <v>626</v>
      </c>
      <c r="AF39" s="197" t="s">
        <v>626</v>
      </c>
      <c r="AG39" s="197" t="s">
        <v>626</v>
      </c>
      <c r="AH39" s="197" t="s">
        <v>626</v>
      </c>
      <c r="AI39" s="215" t="s">
        <v>652</v>
      </c>
      <c r="IB39" s="200"/>
    </row>
    <row r="40" spans="1:236" s="199" customFormat="1" ht="45" customHeight="1">
      <c r="A40" s="205" t="s">
        <v>620</v>
      </c>
      <c r="B40" s="205"/>
      <c r="C40" s="194" t="s">
        <v>300</v>
      </c>
      <c r="D40" s="195" t="s">
        <v>311</v>
      </c>
      <c r="E40" s="195" t="s">
        <v>442</v>
      </c>
      <c r="F40" s="195" t="s">
        <v>322</v>
      </c>
      <c r="G40" s="217" t="s">
        <v>653</v>
      </c>
      <c r="H40" s="196" t="s">
        <v>482</v>
      </c>
      <c r="I40" s="196" t="s">
        <v>622</v>
      </c>
      <c r="J40" s="207">
        <v>1695000</v>
      </c>
      <c r="K40" s="207"/>
      <c r="L40" s="207"/>
      <c r="M40" s="207"/>
      <c r="N40" s="207"/>
      <c r="O40" s="207"/>
      <c r="P40" s="207"/>
      <c r="Q40" s="207"/>
      <c r="R40" s="207"/>
      <c r="S40" s="207"/>
      <c r="T40" s="207"/>
      <c r="U40" s="207"/>
      <c r="V40" s="196" t="s">
        <v>625</v>
      </c>
      <c r="W40" s="203"/>
      <c r="X40" s="203"/>
      <c r="Y40" s="203"/>
      <c r="Z40" s="203"/>
      <c r="AA40" s="203"/>
      <c r="AB40" s="203"/>
      <c r="AC40" s="203"/>
      <c r="AD40" s="203"/>
      <c r="AE40" s="197" t="s">
        <v>626</v>
      </c>
      <c r="AF40" s="197" t="s">
        <v>626</v>
      </c>
      <c r="AG40" s="197" t="s">
        <v>626</v>
      </c>
      <c r="AH40" s="197" t="s">
        <v>626</v>
      </c>
      <c r="AI40" s="211"/>
      <c r="IB40" s="200"/>
    </row>
    <row r="41" spans="1:236" s="199" customFormat="1" ht="38.25">
      <c r="A41" s="205" t="s">
        <v>621</v>
      </c>
      <c r="B41" s="205"/>
      <c r="C41" s="194" t="s">
        <v>300</v>
      </c>
      <c r="D41" s="210" t="s">
        <v>311</v>
      </c>
      <c r="E41" s="195" t="s">
        <v>442</v>
      </c>
      <c r="F41" s="195" t="s">
        <v>322</v>
      </c>
      <c r="G41" s="217" t="s">
        <v>653</v>
      </c>
      <c r="H41" s="196" t="s">
        <v>482</v>
      </c>
      <c r="I41" s="196" t="s">
        <v>622</v>
      </c>
      <c r="J41" s="207">
        <v>4520000</v>
      </c>
      <c r="K41" s="207"/>
      <c r="L41" s="207"/>
      <c r="M41" s="207"/>
      <c r="N41" s="207"/>
      <c r="O41" s="207"/>
      <c r="P41" s="207"/>
      <c r="Q41" s="207"/>
      <c r="R41" s="207"/>
      <c r="S41" s="207"/>
      <c r="T41" s="207"/>
      <c r="U41" s="207"/>
      <c r="V41" s="196" t="s">
        <v>625</v>
      </c>
      <c r="W41" s="203"/>
      <c r="X41" s="203"/>
      <c r="Y41" s="203"/>
      <c r="Z41" s="203"/>
      <c r="AA41" s="203"/>
      <c r="AB41" s="203"/>
      <c r="AC41" s="203"/>
      <c r="AD41" s="203"/>
      <c r="AE41" s="197" t="s">
        <v>626</v>
      </c>
      <c r="AF41" s="197" t="s">
        <v>626</v>
      </c>
      <c r="AG41" s="197" t="s">
        <v>626</v>
      </c>
      <c r="AH41" s="197" t="s">
        <v>626</v>
      </c>
      <c r="AI41" s="211"/>
      <c r="IB41" s="200"/>
    </row>
    <row r="42" spans="1:236" s="199" customFormat="1" ht="31.5" customHeight="1">
      <c r="A42" s="205" t="s">
        <v>577</v>
      </c>
      <c r="B42" s="205"/>
      <c r="C42" s="194" t="s">
        <v>241</v>
      </c>
      <c r="D42" s="194" t="s">
        <v>242</v>
      </c>
      <c r="E42" s="195" t="s">
        <v>571</v>
      </c>
      <c r="F42" s="195" t="s">
        <v>572</v>
      </c>
      <c r="G42" s="217" t="s">
        <v>633</v>
      </c>
      <c r="H42" s="217" t="s">
        <v>482</v>
      </c>
      <c r="I42" s="196" t="s">
        <v>622</v>
      </c>
      <c r="J42" s="223">
        <f>8000000*1.13</f>
        <v>9040000</v>
      </c>
      <c r="K42" s="223"/>
      <c r="L42" s="223"/>
      <c r="M42" s="223"/>
      <c r="N42" s="223"/>
      <c r="O42" s="223"/>
      <c r="P42" s="223"/>
      <c r="Q42" s="223"/>
      <c r="R42" s="223"/>
      <c r="S42" s="223"/>
      <c r="T42" s="223"/>
      <c r="U42" s="223"/>
      <c r="V42" s="196" t="s">
        <v>625</v>
      </c>
      <c r="W42" s="197" t="s">
        <v>626</v>
      </c>
      <c r="X42" s="197" t="s">
        <v>626</v>
      </c>
      <c r="Y42" s="197" t="s">
        <v>626</v>
      </c>
      <c r="Z42" s="197" t="s">
        <v>626</v>
      </c>
      <c r="AA42" s="197" t="s">
        <v>626</v>
      </c>
      <c r="AB42" s="197" t="s">
        <v>626</v>
      </c>
      <c r="AC42" s="197" t="s">
        <v>626</v>
      </c>
      <c r="AD42" s="197" t="s">
        <v>626</v>
      </c>
      <c r="AE42" s="197" t="s">
        <v>626</v>
      </c>
      <c r="AF42" s="197" t="s">
        <v>626</v>
      </c>
      <c r="AG42" s="197" t="s">
        <v>626</v>
      </c>
      <c r="AH42" s="197" t="s">
        <v>626</v>
      </c>
      <c r="AI42" s="211"/>
      <c r="IB42" s="200"/>
    </row>
    <row r="43" spans="1:236" s="199" customFormat="1" ht="38.25">
      <c r="A43" s="205" t="s">
        <v>578</v>
      </c>
      <c r="B43" s="205"/>
      <c r="C43" s="194" t="s">
        <v>241</v>
      </c>
      <c r="D43" s="194" t="s">
        <v>242</v>
      </c>
      <c r="E43" s="195" t="s">
        <v>571</v>
      </c>
      <c r="F43" s="195" t="s">
        <v>572</v>
      </c>
      <c r="G43" s="217" t="s">
        <v>633</v>
      </c>
      <c r="H43" s="217" t="s">
        <v>482</v>
      </c>
      <c r="I43" s="196" t="s">
        <v>622</v>
      </c>
      <c r="J43" s="223">
        <v>1100000</v>
      </c>
      <c r="K43" s="223"/>
      <c r="L43" s="223"/>
      <c r="M43" s="223"/>
      <c r="N43" s="223"/>
      <c r="O43" s="223"/>
      <c r="P43" s="223"/>
      <c r="Q43" s="223"/>
      <c r="R43" s="223"/>
      <c r="S43" s="223"/>
      <c r="T43" s="223"/>
      <c r="U43" s="223"/>
      <c r="V43" s="196" t="s">
        <v>625</v>
      </c>
      <c r="W43" s="197" t="s">
        <v>626</v>
      </c>
      <c r="X43" s="197" t="s">
        <v>626</v>
      </c>
      <c r="Y43" s="197" t="s">
        <v>626</v>
      </c>
      <c r="Z43" s="197" t="s">
        <v>626</v>
      </c>
      <c r="AA43" s="197" t="s">
        <v>626</v>
      </c>
      <c r="AB43" s="197" t="s">
        <v>626</v>
      </c>
      <c r="AC43" s="197" t="s">
        <v>626</v>
      </c>
      <c r="AD43" s="197" t="s">
        <v>626</v>
      </c>
      <c r="AE43" s="197" t="s">
        <v>626</v>
      </c>
      <c r="AF43" s="197" t="s">
        <v>626</v>
      </c>
      <c r="AG43" s="197" t="s">
        <v>626</v>
      </c>
      <c r="AH43" s="197" t="s">
        <v>626</v>
      </c>
      <c r="AI43" s="211"/>
      <c r="IB43" s="200"/>
    </row>
    <row r="44" spans="1:236" s="199" customFormat="1" ht="38.25">
      <c r="A44" s="205" t="s">
        <v>579</v>
      </c>
      <c r="B44" s="205"/>
      <c r="C44" s="194" t="s">
        <v>241</v>
      </c>
      <c r="D44" s="194" t="s">
        <v>242</v>
      </c>
      <c r="E44" s="195" t="s">
        <v>654</v>
      </c>
      <c r="F44" s="195" t="s">
        <v>572</v>
      </c>
      <c r="G44" s="217" t="s">
        <v>635</v>
      </c>
      <c r="H44" s="217" t="s">
        <v>482</v>
      </c>
      <c r="I44" s="196" t="s">
        <v>622</v>
      </c>
      <c r="J44" s="223">
        <v>1200000</v>
      </c>
      <c r="K44" s="223"/>
      <c r="L44" s="223"/>
      <c r="M44" s="223"/>
      <c r="N44" s="223"/>
      <c r="O44" s="223"/>
      <c r="P44" s="223"/>
      <c r="Q44" s="223"/>
      <c r="R44" s="223"/>
      <c r="S44" s="223"/>
      <c r="T44" s="223"/>
      <c r="U44" s="223"/>
      <c r="V44" s="196" t="s">
        <v>625</v>
      </c>
      <c r="W44" s="203"/>
      <c r="X44" s="203"/>
      <c r="Y44" s="203"/>
      <c r="Z44" s="203"/>
      <c r="AA44" s="203"/>
      <c r="AB44" s="203"/>
      <c r="AC44" s="203"/>
      <c r="AD44" s="203"/>
      <c r="AE44" s="203"/>
      <c r="AF44" s="197" t="s">
        <v>626</v>
      </c>
      <c r="AG44" s="197" t="s">
        <v>626</v>
      </c>
      <c r="AH44" s="197" t="s">
        <v>626</v>
      </c>
      <c r="AI44" s="211"/>
      <c r="IB44" s="200"/>
    </row>
    <row r="45" spans="1:236" s="218" customFormat="1" hidden="1">
      <c r="A45" s="209"/>
      <c r="B45" s="209"/>
      <c r="C45" s="194"/>
      <c r="D45" s="224"/>
      <c r="E45" s="225"/>
      <c r="F45" s="224"/>
      <c r="G45" s="217"/>
      <c r="H45" s="217"/>
      <c r="I45" s="226"/>
      <c r="J45" s="223"/>
      <c r="K45" s="223"/>
      <c r="L45" s="223"/>
      <c r="M45" s="223"/>
      <c r="N45" s="223"/>
      <c r="O45" s="223"/>
      <c r="P45" s="223"/>
      <c r="Q45" s="223"/>
      <c r="R45" s="223"/>
      <c r="S45" s="223"/>
      <c r="T45" s="223"/>
      <c r="U45" s="223"/>
      <c r="V45" s="227"/>
      <c r="W45" s="228"/>
      <c r="X45" s="228"/>
      <c r="Y45" s="228"/>
      <c r="Z45" s="228"/>
      <c r="AA45" s="228"/>
      <c r="AB45" s="228"/>
      <c r="AC45" s="228"/>
      <c r="AD45" s="228"/>
      <c r="AE45" s="228"/>
      <c r="AF45" s="228"/>
      <c r="AG45" s="228"/>
      <c r="AH45" s="228"/>
      <c r="AI45" s="229"/>
      <c r="IB45" s="219"/>
    </row>
    <row r="46" spans="1:236" s="199" customFormat="1" hidden="1">
      <c r="A46" s="205"/>
      <c r="B46" s="205"/>
      <c r="C46" s="230"/>
      <c r="D46" s="224"/>
      <c r="E46" s="225"/>
      <c r="F46" s="224"/>
      <c r="G46" s="196"/>
      <c r="H46" s="196"/>
      <c r="I46" s="193"/>
      <c r="J46" s="223"/>
      <c r="K46" s="223"/>
      <c r="L46" s="223"/>
      <c r="M46" s="223"/>
      <c r="N46" s="223"/>
      <c r="O46" s="223"/>
      <c r="P46" s="223"/>
      <c r="Q46" s="223"/>
      <c r="R46" s="223"/>
      <c r="S46" s="223"/>
      <c r="T46" s="223"/>
      <c r="U46" s="223"/>
      <c r="V46" s="211"/>
      <c r="W46" s="203"/>
      <c r="X46" s="203"/>
      <c r="Y46" s="203"/>
      <c r="Z46" s="203"/>
      <c r="AA46" s="203"/>
      <c r="AB46" s="203"/>
      <c r="AC46" s="203"/>
      <c r="AD46" s="203"/>
      <c r="AE46" s="203"/>
      <c r="AF46" s="203"/>
      <c r="AG46" s="203"/>
      <c r="AH46" s="203"/>
      <c r="AI46" s="216"/>
      <c r="IB46" s="200"/>
    </row>
    <row r="47" spans="1:236" s="199" customFormat="1" hidden="1">
      <c r="A47" s="205"/>
      <c r="B47" s="205"/>
      <c r="C47" s="230"/>
      <c r="D47" s="210"/>
      <c r="E47" s="225"/>
      <c r="F47" s="224"/>
      <c r="G47" s="196"/>
      <c r="H47" s="196"/>
      <c r="I47" s="193"/>
      <c r="J47" s="223"/>
      <c r="K47" s="223"/>
      <c r="L47" s="223"/>
      <c r="M47" s="223"/>
      <c r="N47" s="223"/>
      <c r="O47" s="223"/>
      <c r="P47" s="223"/>
      <c r="Q47" s="223"/>
      <c r="R47" s="223"/>
      <c r="S47" s="223"/>
      <c r="T47" s="223"/>
      <c r="U47" s="223"/>
      <c r="V47" s="211"/>
      <c r="W47" s="203"/>
      <c r="X47" s="203"/>
      <c r="Y47" s="203"/>
      <c r="Z47" s="203"/>
      <c r="AA47" s="203"/>
      <c r="AB47" s="203"/>
      <c r="AC47" s="203"/>
      <c r="AD47" s="203"/>
      <c r="AE47" s="203"/>
      <c r="AF47" s="203"/>
      <c r="AG47" s="203"/>
      <c r="AH47" s="203"/>
      <c r="AI47" s="216"/>
      <c r="IB47" s="200"/>
    </row>
    <row r="48" spans="1:236">
      <c r="A48" s="397" t="s">
        <v>69</v>
      </c>
      <c r="B48" s="397"/>
      <c r="C48" s="397"/>
      <c r="D48" s="397"/>
      <c r="E48" s="397"/>
      <c r="F48" s="397"/>
      <c r="G48" s="397"/>
      <c r="H48" s="397"/>
      <c r="I48" s="397"/>
      <c r="J48" s="231">
        <f>SUM(J12:J47)</f>
        <v>2441665697.1332359</v>
      </c>
      <c r="K48" s="231"/>
      <c r="L48" s="231"/>
      <c r="M48" s="231"/>
      <c r="N48" s="231"/>
      <c r="O48" s="231"/>
      <c r="P48" s="231"/>
      <c r="Q48" s="231"/>
      <c r="R48" s="231"/>
      <c r="S48" s="231"/>
      <c r="T48" s="231"/>
      <c r="U48" s="231"/>
      <c r="V48" s="232"/>
      <c r="W48" s="232"/>
      <c r="X48" s="232"/>
      <c r="Y48" s="232"/>
      <c r="Z48" s="232"/>
      <c r="AA48" s="232"/>
      <c r="AB48" s="232"/>
      <c r="AC48" s="232"/>
      <c r="AD48" s="232"/>
      <c r="AE48" s="232"/>
      <c r="AF48" s="232"/>
      <c r="AG48" s="232"/>
      <c r="AH48" s="232"/>
      <c r="AI48" s="233"/>
      <c r="IB48" s="185" t="s">
        <v>70</v>
      </c>
    </row>
    <row r="49" spans="1:236">
      <c r="G49" s="237"/>
      <c r="IB49" s="185" t="s">
        <v>71</v>
      </c>
    </row>
    <row r="50" spans="1:236">
      <c r="A50" s="240"/>
      <c r="B50" s="240"/>
      <c r="V50" s="241"/>
      <c r="IB50" s="185" t="s">
        <v>72</v>
      </c>
    </row>
    <row r="51" spans="1:236" ht="36.75" customHeight="1">
      <c r="A51" s="242" t="s">
        <v>73</v>
      </c>
      <c r="B51" s="242"/>
      <c r="IB51" s="185" t="s">
        <v>74</v>
      </c>
    </row>
    <row r="52" spans="1:236" ht="30">
      <c r="A52" s="243" t="s">
        <v>75</v>
      </c>
      <c r="B52" s="244"/>
      <c r="IB52" s="185" t="s">
        <v>76</v>
      </c>
    </row>
    <row r="53" spans="1:236">
      <c r="A53" s="242" t="s">
        <v>77</v>
      </c>
      <c r="B53" s="242"/>
      <c r="IB53" s="185" t="s">
        <v>78</v>
      </c>
    </row>
    <row r="54" spans="1:236">
      <c r="IB54" s="185" t="s">
        <v>79</v>
      </c>
    </row>
    <row r="55" spans="1:236">
      <c r="IB55" s="185" t="s">
        <v>80</v>
      </c>
    </row>
    <row r="56" spans="1:236">
      <c r="IB56" s="185" t="s">
        <v>81</v>
      </c>
    </row>
    <row r="57" spans="1:236">
      <c r="IB57" s="185" t="s">
        <v>82</v>
      </c>
    </row>
    <row r="58" spans="1:236">
      <c r="IB58" s="185" t="s">
        <v>83</v>
      </c>
    </row>
    <row r="59" spans="1:236">
      <c r="IB59" s="185" t="s">
        <v>84</v>
      </c>
    </row>
    <row r="60" spans="1:236">
      <c r="IB60" s="185" t="s">
        <v>85</v>
      </c>
    </row>
    <row r="61" spans="1:236">
      <c r="IB61" s="185" t="s">
        <v>86</v>
      </c>
    </row>
    <row r="62" spans="1:236">
      <c r="IB62" s="185" t="s">
        <v>87</v>
      </c>
    </row>
    <row r="63" spans="1:236">
      <c r="IB63" s="185" t="s">
        <v>88</v>
      </c>
    </row>
    <row r="64" spans="1:236">
      <c r="IB64" s="185" t="s">
        <v>89</v>
      </c>
    </row>
    <row r="65" spans="236:236">
      <c r="IB65" s="185" t="s">
        <v>90</v>
      </c>
    </row>
    <row r="66" spans="236:236">
      <c r="IB66" s="185" t="s">
        <v>91</v>
      </c>
    </row>
    <row r="67" spans="236:236">
      <c r="IB67" s="185" t="s">
        <v>92</v>
      </c>
    </row>
    <row r="68" spans="236:236">
      <c r="IB68" s="185" t="s">
        <v>93</v>
      </c>
    </row>
    <row r="69" spans="236:236">
      <c r="IB69" s="185" t="s">
        <v>94</v>
      </c>
    </row>
    <row r="70" spans="236:236">
      <c r="IB70" s="185" t="s">
        <v>95</v>
      </c>
    </row>
    <row r="71" spans="236:236">
      <c r="IB71" s="185" t="s">
        <v>96</v>
      </c>
    </row>
    <row r="72" spans="236:236">
      <c r="IB72" s="185" t="s">
        <v>97</v>
      </c>
    </row>
    <row r="73" spans="236:236">
      <c r="IB73" s="185" t="s">
        <v>98</v>
      </c>
    </row>
    <row r="74" spans="236:236">
      <c r="IB74" s="185" t="s">
        <v>99</v>
      </c>
    </row>
    <row r="75" spans="236:236">
      <c r="IB75" s="185" t="s">
        <v>100</v>
      </c>
    </row>
    <row r="76" spans="236:236">
      <c r="IB76" s="185" t="s">
        <v>101</v>
      </c>
    </row>
    <row r="77" spans="236:236">
      <c r="IB77" s="185" t="s">
        <v>102</v>
      </c>
    </row>
    <row r="78" spans="236:236">
      <c r="IB78" s="185" t="s">
        <v>103</v>
      </c>
    </row>
    <row r="79" spans="236:236">
      <c r="IB79" s="185" t="s">
        <v>104</v>
      </c>
    </row>
    <row r="80" spans="236:236">
      <c r="IB80" s="185" t="s">
        <v>105</v>
      </c>
    </row>
    <row r="81" spans="236:236">
      <c r="IB81" s="185" t="s">
        <v>106</v>
      </c>
    </row>
    <row r="82" spans="236:236">
      <c r="IB82" s="185" t="s">
        <v>107</v>
      </c>
    </row>
    <row r="83" spans="236:236">
      <c r="IB83" s="185" t="s">
        <v>108</v>
      </c>
    </row>
    <row r="84" spans="236:236">
      <c r="IB84" s="185" t="s">
        <v>109</v>
      </c>
    </row>
    <row r="85" spans="236:236">
      <c r="IB85" s="185" t="s">
        <v>110</v>
      </c>
    </row>
    <row r="86" spans="236:236">
      <c r="IB86" s="185" t="s">
        <v>111</v>
      </c>
    </row>
    <row r="87" spans="236:236">
      <c r="IB87" s="185" t="s">
        <v>112</v>
      </c>
    </row>
    <row r="88" spans="236:236">
      <c r="IB88" s="185" t="s">
        <v>113</v>
      </c>
    </row>
    <row r="89" spans="236:236">
      <c r="IB89" s="185" t="s">
        <v>114</v>
      </c>
    </row>
    <row r="90" spans="236:236">
      <c r="IB90" s="185" t="s">
        <v>115</v>
      </c>
    </row>
    <row r="91" spans="236:236">
      <c r="IB91" s="185" t="s">
        <v>116</v>
      </c>
    </row>
    <row r="92" spans="236:236">
      <c r="IB92" s="185" t="s">
        <v>117</v>
      </c>
    </row>
    <row r="93" spans="236:236">
      <c r="IB93" s="185" t="s">
        <v>118</v>
      </c>
    </row>
    <row r="94" spans="236:236">
      <c r="IB94" s="185" t="s">
        <v>119</v>
      </c>
    </row>
    <row r="95" spans="236:236">
      <c r="IB95" s="185" t="s">
        <v>120</v>
      </c>
    </row>
    <row r="96" spans="236:236">
      <c r="IB96" s="185" t="s">
        <v>121</v>
      </c>
    </row>
    <row r="97" spans="236:236">
      <c r="IB97" s="185" t="s">
        <v>122</v>
      </c>
    </row>
    <row r="98" spans="236:236">
      <c r="IB98" s="185" t="s">
        <v>123</v>
      </c>
    </row>
    <row r="99" spans="236:236">
      <c r="IB99" s="185" t="s">
        <v>124</v>
      </c>
    </row>
    <row r="100" spans="236:236">
      <c r="IB100" s="185" t="s">
        <v>125</v>
      </c>
    </row>
    <row r="101" spans="236:236">
      <c r="IB101" s="185" t="s">
        <v>126</v>
      </c>
    </row>
    <row r="102" spans="236:236">
      <c r="IB102" s="185" t="s">
        <v>127</v>
      </c>
    </row>
    <row r="103" spans="236:236">
      <c r="IB103" s="185" t="s">
        <v>128</v>
      </c>
    </row>
    <row r="104" spans="236:236">
      <c r="IB104" s="185" t="s">
        <v>129</v>
      </c>
    </row>
    <row r="105" spans="236:236">
      <c r="IB105" s="185" t="s">
        <v>130</v>
      </c>
    </row>
    <row r="106" spans="236:236">
      <c r="IB106" s="185" t="s">
        <v>131</v>
      </c>
    </row>
    <row r="107" spans="236:236">
      <c r="IB107" s="185" t="s">
        <v>132</v>
      </c>
    </row>
    <row r="108" spans="236:236">
      <c r="IB108" s="185" t="s">
        <v>133</v>
      </c>
    </row>
    <row r="109" spans="236:236">
      <c r="IB109" s="185" t="s">
        <v>134</v>
      </c>
    </row>
    <row r="110" spans="236:236">
      <c r="IB110" s="185" t="s">
        <v>135</v>
      </c>
    </row>
    <row r="111" spans="236:236">
      <c r="IB111" s="185" t="s">
        <v>136</v>
      </c>
    </row>
    <row r="112" spans="236:236">
      <c r="IB112" s="185" t="s">
        <v>137</v>
      </c>
    </row>
    <row r="113" spans="236:236">
      <c r="IB113" s="185" t="s">
        <v>138</v>
      </c>
    </row>
    <row r="114" spans="236:236">
      <c r="IB114" s="185" t="s">
        <v>139</v>
      </c>
    </row>
    <row r="115" spans="236:236">
      <c r="IB115" s="185" t="s">
        <v>140</v>
      </c>
    </row>
    <row r="116" spans="236:236">
      <c r="IB116" s="185" t="s">
        <v>141</v>
      </c>
    </row>
    <row r="117" spans="236:236">
      <c r="IB117" s="185" t="s">
        <v>142</v>
      </c>
    </row>
    <row r="118" spans="236:236">
      <c r="IB118" s="185" t="s">
        <v>143</v>
      </c>
    </row>
    <row r="119" spans="236:236">
      <c r="IB119" s="185" t="s">
        <v>144</v>
      </c>
    </row>
    <row r="120" spans="236:236">
      <c r="IB120" s="185" t="s">
        <v>145</v>
      </c>
    </row>
    <row r="121" spans="236:236">
      <c r="IB121" s="185" t="s">
        <v>146</v>
      </c>
    </row>
    <row r="122" spans="236:236">
      <c r="IB122" s="185" t="s">
        <v>147</v>
      </c>
    </row>
    <row r="123" spans="236:236">
      <c r="IB123" s="185" t="s">
        <v>148</v>
      </c>
    </row>
    <row r="124" spans="236:236">
      <c r="IB124" s="185" t="s">
        <v>149</v>
      </c>
    </row>
    <row r="125" spans="236:236">
      <c r="IB125" s="185" t="s">
        <v>150</v>
      </c>
    </row>
    <row r="126" spans="236:236">
      <c r="IB126" s="185" t="s">
        <v>151</v>
      </c>
    </row>
    <row r="127" spans="236:236">
      <c r="IB127" s="185" t="s">
        <v>152</v>
      </c>
    </row>
    <row r="128" spans="236:236">
      <c r="IB128" s="185" t="s">
        <v>153</v>
      </c>
    </row>
    <row r="129" spans="236:236">
      <c r="IB129" s="185" t="s">
        <v>154</v>
      </c>
    </row>
    <row r="130" spans="236:236">
      <c r="IB130" s="185" t="s">
        <v>155</v>
      </c>
    </row>
    <row r="131" spans="236:236">
      <c r="IB131" s="185" t="s">
        <v>156</v>
      </c>
    </row>
    <row r="132" spans="236:236">
      <c r="IB132" s="185" t="s">
        <v>157</v>
      </c>
    </row>
    <row r="133" spans="236:236">
      <c r="IB133" s="185" t="s">
        <v>158</v>
      </c>
    </row>
    <row r="134" spans="236:236">
      <c r="IB134" s="185" t="s">
        <v>159</v>
      </c>
    </row>
    <row r="135" spans="236:236">
      <c r="IB135" s="185" t="s">
        <v>160</v>
      </c>
    </row>
    <row r="136" spans="236:236">
      <c r="IB136" s="185" t="s">
        <v>161</v>
      </c>
    </row>
    <row r="137" spans="236:236">
      <c r="IB137" s="185" t="s">
        <v>162</v>
      </c>
    </row>
    <row r="138" spans="236:236">
      <c r="IB138" s="185" t="s">
        <v>163</v>
      </c>
    </row>
    <row r="139" spans="236:236">
      <c r="IB139" s="185" t="s">
        <v>164</v>
      </c>
    </row>
    <row r="140" spans="236:236">
      <c r="IB140" s="185" t="s">
        <v>165</v>
      </c>
    </row>
    <row r="141" spans="236:236">
      <c r="IB141" s="185" t="s">
        <v>166</v>
      </c>
    </row>
    <row r="142" spans="236:236">
      <c r="IB142" s="182"/>
    </row>
    <row r="143" spans="236:236">
      <c r="IB143" s="182"/>
    </row>
    <row r="144" spans="236:236">
      <c r="IB144" s="182"/>
    </row>
    <row r="145" spans="236:236">
      <c r="IB145" s="182"/>
    </row>
    <row r="146" spans="236:236">
      <c r="IB146" s="182"/>
    </row>
    <row r="147" spans="236:236">
      <c r="IB147" s="182"/>
    </row>
    <row r="148" spans="236:236">
      <c r="IB148" s="182"/>
    </row>
    <row r="149" spans="236:236">
      <c r="IB149" s="182"/>
    </row>
    <row r="150" spans="236:236">
      <c r="IB150" s="182"/>
    </row>
    <row r="151" spans="236:236">
      <c r="IB151" s="182"/>
    </row>
    <row r="152" spans="236:236">
      <c r="IB152" s="182"/>
    </row>
    <row r="153" spans="236:236">
      <c r="IB153" s="182"/>
    </row>
    <row r="154" spans="236:236">
      <c r="IB154" s="182"/>
    </row>
    <row r="155" spans="236:236">
      <c r="IB155" s="182"/>
    </row>
    <row r="156" spans="236:236">
      <c r="IB156" s="182"/>
    </row>
    <row r="157" spans="236:236">
      <c r="IB157" s="182"/>
    </row>
    <row r="158" spans="236:236">
      <c r="IB158" s="182"/>
    </row>
    <row r="159" spans="236:236">
      <c r="IB159" s="182"/>
    </row>
    <row r="160" spans="236:236">
      <c r="IB160" s="182"/>
    </row>
    <row r="161" spans="236:236">
      <c r="IB161" s="182"/>
    </row>
    <row r="162" spans="236:236">
      <c r="IB162" s="182"/>
    </row>
    <row r="163" spans="236:236">
      <c r="IB163" s="182"/>
    </row>
    <row r="164" spans="236:236">
      <c r="IB164" s="182"/>
    </row>
  </sheetData>
  <mergeCells count="15">
    <mergeCell ref="A48:I48"/>
    <mergeCell ref="A1:A3"/>
    <mergeCell ref="A8:AI8"/>
    <mergeCell ref="W10:AH10"/>
    <mergeCell ref="AI10:AI11"/>
    <mergeCell ref="V10:V11"/>
    <mergeCell ref="J10:J11"/>
    <mergeCell ref="I10:I11"/>
    <mergeCell ref="A10:A11"/>
    <mergeCell ref="G10:G11"/>
    <mergeCell ref="H10:H11"/>
    <mergeCell ref="F10:F11"/>
    <mergeCell ref="E10:E11"/>
    <mergeCell ref="D10:D11"/>
    <mergeCell ref="C10:C11"/>
  </mergeCells>
  <dataValidations count="1">
    <dataValidation type="list" allowBlank="1" showInputMessage="1" showErrorMessage="1" sqref="I45:I47 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I65581:I65583 JP65581:JP65583 TL65581:TL65583 ADH65581:ADH65583 AND65581:AND65583 AWZ65581:AWZ65583 BGV65581:BGV65583 BQR65581:BQR65583 CAN65581:CAN65583 CKJ65581:CKJ65583 CUF65581:CUF65583 DEB65581:DEB65583 DNX65581:DNX65583 DXT65581:DXT65583 EHP65581:EHP65583 ERL65581:ERL65583 FBH65581:FBH65583 FLD65581:FLD65583 FUZ65581:FUZ65583 GEV65581:GEV65583 GOR65581:GOR65583 GYN65581:GYN65583 HIJ65581:HIJ65583 HSF65581:HSF65583 ICB65581:ICB65583 ILX65581:ILX65583 IVT65581:IVT65583 JFP65581:JFP65583 JPL65581:JPL65583 JZH65581:JZH65583 KJD65581:KJD65583 KSZ65581:KSZ65583 LCV65581:LCV65583 LMR65581:LMR65583 LWN65581:LWN65583 MGJ65581:MGJ65583 MQF65581:MQF65583 NAB65581:NAB65583 NJX65581:NJX65583 NTT65581:NTT65583 ODP65581:ODP65583 ONL65581:ONL65583 OXH65581:OXH65583 PHD65581:PHD65583 PQZ65581:PQZ65583 QAV65581:QAV65583 QKR65581:QKR65583 QUN65581:QUN65583 REJ65581:REJ65583 ROF65581:ROF65583 RYB65581:RYB65583 SHX65581:SHX65583 SRT65581:SRT65583 TBP65581:TBP65583 TLL65581:TLL65583 TVH65581:TVH65583 UFD65581:UFD65583 UOZ65581:UOZ65583 UYV65581:UYV65583 VIR65581:VIR65583 VSN65581:VSN65583 WCJ65581:WCJ65583 WMF65581:WMF65583 WWB65581:WWB65583 I131117:I131119 JP131117:JP131119 TL131117:TL131119 ADH131117:ADH131119 AND131117:AND131119 AWZ131117:AWZ131119 BGV131117:BGV131119 BQR131117:BQR131119 CAN131117:CAN131119 CKJ131117:CKJ131119 CUF131117:CUF131119 DEB131117:DEB131119 DNX131117:DNX131119 DXT131117:DXT131119 EHP131117:EHP131119 ERL131117:ERL131119 FBH131117:FBH131119 FLD131117:FLD131119 FUZ131117:FUZ131119 GEV131117:GEV131119 GOR131117:GOR131119 GYN131117:GYN131119 HIJ131117:HIJ131119 HSF131117:HSF131119 ICB131117:ICB131119 ILX131117:ILX131119 IVT131117:IVT131119 JFP131117:JFP131119 JPL131117:JPL131119 JZH131117:JZH131119 KJD131117:KJD131119 KSZ131117:KSZ131119 LCV131117:LCV131119 LMR131117:LMR131119 LWN131117:LWN131119 MGJ131117:MGJ131119 MQF131117:MQF131119 NAB131117:NAB131119 NJX131117:NJX131119 NTT131117:NTT131119 ODP131117:ODP131119 ONL131117:ONL131119 OXH131117:OXH131119 PHD131117:PHD131119 PQZ131117:PQZ131119 QAV131117:QAV131119 QKR131117:QKR131119 QUN131117:QUN131119 REJ131117:REJ131119 ROF131117:ROF131119 RYB131117:RYB131119 SHX131117:SHX131119 SRT131117:SRT131119 TBP131117:TBP131119 TLL131117:TLL131119 TVH131117:TVH131119 UFD131117:UFD131119 UOZ131117:UOZ131119 UYV131117:UYV131119 VIR131117:VIR131119 VSN131117:VSN131119 WCJ131117:WCJ131119 WMF131117:WMF131119 WWB131117:WWB131119 I196653:I196655 JP196653:JP196655 TL196653:TL196655 ADH196653:ADH196655 AND196653:AND196655 AWZ196653:AWZ196655 BGV196653:BGV196655 BQR196653:BQR196655 CAN196653:CAN196655 CKJ196653:CKJ196655 CUF196653:CUF196655 DEB196653:DEB196655 DNX196653:DNX196655 DXT196653:DXT196655 EHP196653:EHP196655 ERL196653:ERL196655 FBH196653:FBH196655 FLD196653:FLD196655 FUZ196653:FUZ196655 GEV196653:GEV196655 GOR196653:GOR196655 GYN196653:GYN196655 HIJ196653:HIJ196655 HSF196653:HSF196655 ICB196653:ICB196655 ILX196653:ILX196655 IVT196653:IVT196655 JFP196653:JFP196655 JPL196653:JPL196655 JZH196653:JZH196655 KJD196653:KJD196655 KSZ196653:KSZ196655 LCV196653:LCV196655 LMR196653:LMR196655 LWN196653:LWN196655 MGJ196653:MGJ196655 MQF196653:MQF196655 NAB196653:NAB196655 NJX196653:NJX196655 NTT196653:NTT196655 ODP196653:ODP196655 ONL196653:ONL196655 OXH196653:OXH196655 PHD196653:PHD196655 PQZ196653:PQZ196655 QAV196653:QAV196655 QKR196653:QKR196655 QUN196653:QUN196655 REJ196653:REJ196655 ROF196653:ROF196655 RYB196653:RYB196655 SHX196653:SHX196655 SRT196653:SRT196655 TBP196653:TBP196655 TLL196653:TLL196655 TVH196653:TVH196655 UFD196653:UFD196655 UOZ196653:UOZ196655 UYV196653:UYV196655 VIR196653:VIR196655 VSN196653:VSN196655 WCJ196653:WCJ196655 WMF196653:WMF196655 WWB196653:WWB196655 I262189:I262191 JP262189:JP262191 TL262189:TL262191 ADH262189:ADH262191 AND262189:AND262191 AWZ262189:AWZ262191 BGV262189:BGV262191 BQR262189:BQR262191 CAN262189:CAN262191 CKJ262189:CKJ262191 CUF262189:CUF262191 DEB262189:DEB262191 DNX262189:DNX262191 DXT262189:DXT262191 EHP262189:EHP262191 ERL262189:ERL262191 FBH262189:FBH262191 FLD262189:FLD262191 FUZ262189:FUZ262191 GEV262189:GEV262191 GOR262189:GOR262191 GYN262189:GYN262191 HIJ262189:HIJ262191 HSF262189:HSF262191 ICB262189:ICB262191 ILX262189:ILX262191 IVT262189:IVT262191 JFP262189:JFP262191 JPL262189:JPL262191 JZH262189:JZH262191 KJD262189:KJD262191 KSZ262189:KSZ262191 LCV262189:LCV262191 LMR262189:LMR262191 LWN262189:LWN262191 MGJ262189:MGJ262191 MQF262189:MQF262191 NAB262189:NAB262191 NJX262189:NJX262191 NTT262189:NTT262191 ODP262189:ODP262191 ONL262189:ONL262191 OXH262189:OXH262191 PHD262189:PHD262191 PQZ262189:PQZ262191 QAV262189:QAV262191 QKR262189:QKR262191 QUN262189:QUN262191 REJ262189:REJ262191 ROF262189:ROF262191 RYB262189:RYB262191 SHX262189:SHX262191 SRT262189:SRT262191 TBP262189:TBP262191 TLL262189:TLL262191 TVH262189:TVH262191 UFD262189:UFD262191 UOZ262189:UOZ262191 UYV262189:UYV262191 VIR262189:VIR262191 VSN262189:VSN262191 WCJ262189:WCJ262191 WMF262189:WMF262191 WWB262189:WWB262191 I327725:I327727 JP327725:JP327727 TL327725:TL327727 ADH327725:ADH327727 AND327725:AND327727 AWZ327725:AWZ327727 BGV327725:BGV327727 BQR327725:BQR327727 CAN327725:CAN327727 CKJ327725:CKJ327727 CUF327725:CUF327727 DEB327725:DEB327727 DNX327725:DNX327727 DXT327725:DXT327727 EHP327725:EHP327727 ERL327725:ERL327727 FBH327725:FBH327727 FLD327725:FLD327727 FUZ327725:FUZ327727 GEV327725:GEV327727 GOR327725:GOR327727 GYN327725:GYN327727 HIJ327725:HIJ327727 HSF327725:HSF327727 ICB327725:ICB327727 ILX327725:ILX327727 IVT327725:IVT327727 JFP327725:JFP327727 JPL327725:JPL327727 JZH327725:JZH327727 KJD327725:KJD327727 KSZ327725:KSZ327727 LCV327725:LCV327727 LMR327725:LMR327727 LWN327725:LWN327727 MGJ327725:MGJ327727 MQF327725:MQF327727 NAB327725:NAB327727 NJX327725:NJX327727 NTT327725:NTT327727 ODP327725:ODP327727 ONL327725:ONL327727 OXH327725:OXH327727 PHD327725:PHD327727 PQZ327725:PQZ327727 QAV327725:QAV327727 QKR327725:QKR327727 QUN327725:QUN327727 REJ327725:REJ327727 ROF327725:ROF327727 RYB327725:RYB327727 SHX327725:SHX327727 SRT327725:SRT327727 TBP327725:TBP327727 TLL327725:TLL327727 TVH327725:TVH327727 UFD327725:UFD327727 UOZ327725:UOZ327727 UYV327725:UYV327727 VIR327725:VIR327727 VSN327725:VSN327727 WCJ327725:WCJ327727 WMF327725:WMF327727 WWB327725:WWB327727 I393261:I393263 JP393261:JP393263 TL393261:TL393263 ADH393261:ADH393263 AND393261:AND393263 AWZ393261:AWZ393263 BGV393261:BGV393263 BQR393261:BQR393263 CAN393261:CAN393263 CKJ393261:CKJ393263 CUF393261:CUF393263 DEB393261:DEB393263 DNX393261:DNX393263 DXT393261:DXT393263 EHP393261:EHP393263 ERL393261:ERL393263 FBH393261:FBH393263 FLD393261:FLD393263 FUZ393261:FUZ393263 GEV393261:GEV393263 GOR393261:GOR393263 GYN393261:GYN393263 HIJ393261:HIJ393263 HSF393261:HSF393263 ICB393261:ICB393263 ILX393261:ILX393263 IVT393261:IVT393263 JFP393261:JFP393263 JPL393261:JPL393263 JZH393261:JZH393263 KJD393261:KJD393263 KSZ393261:KSZ393263 LCV393261:LCV393263 LMR393261:LMR393263 LWN393261:LWN393263 MGJ393261:MGJ393263 MQF393261:MQF393263 NAB393261:NAB393263 NJX393261:NJX393263 NTT393261:NTT393263 ODP393261:ODP393263 ONL393261:ONL393263 OXH393261:OXH393263 PHD393261:PHD393263 PQZ393261:PQZ393263 QAV393261:QAV393263 QKR393261:QKR393263 QUN393261:QUN393263 REJ393261:REJ393263 ROF393261:ROF393263 RYB393261:RYB393263 SHX393261:SHX393263 SRT393261:SRT393263 TBP393261:TBP393263 TLL393261:TLL393263 TVH393261:TVH393263 UFD393261:UFD393263 UOZ393261:UOZ393263 UYV393261:UYV393263 VIR393261:VIR393263 VSN393261:VSN393263 WCJ393261:WCJ393263 WMF393261:WMF393263 WWB393261:WWB393263 I458797:I458799 JP458797:JP458799 TL458797:TL458799 ADH458797:ADH458799 AND458797:AND458799 AWZ458797:AWZ458799 BGV458797:BGV458799 BQR458797:BQR458799 CAN458797:CAN458799 CKJ458797:CKJ458799 CUF458797:CUF458799 DEB458797:DEB458799 DNX458797:DNX458799 DXT458797:DXT458799 EHP458797:EHP458799 ERL458797:ERL458799 FBH458797:FBH458799 FLD458797:FLD458799 FUZ458797:FUZ458799 GEV458797:GEV458799 GOR458797:GOR458799 GYN458797:GYN458799 HIJ458797:HIJ458799 HSF458797:HSF458799 ICB458797:ICB458799 ILX458797:ILX458799 IVT458797:IVT458799 JFP458797:JFP458799 JPL458797:JPL458799 JZH458797:JZH458799 KJD458797:KJD458799 KSZ458797:KSZ458799 LCV458797:LCV458799 LMR458797:LMR458799 LWN458797:LWN458799 MGJ458797:MGJ458799 MQF458797:MQF458799 NAB458797:NAB458799 NJX458797:NJX458799 NTT458797:NTT458799 ODP458797:ODP458799 ONL458797:ONL458799 OXH458797:OXH458799 PHD458797:PHD458799 PQZ458797:PQZ458799 QAV458797:QAV458799 QKR458797:QKR458799 QUN458797:QUN458799 REJ458797:REJ458799 ROF458797:ROF458799 RYB458797:RYB458799 SHX458797:SHX458799 SRT458797:SRT458799 TBP458797:TBP458799 TLL458797:TLL458799 TVH458797:TVH458799 UFD458797:UFD458799 UOZ458797:UOZ458799 UYV458797:UYV458799 VIR458797:VIR458799 VSN458797:VSN458799 WCJ458797:WCJ458799 WMF458797:WMF458799 WWB458797:WWB458799 I524333:I524335 JP524333:JP524335 TL524333:TL524335 ADH524333:ADH524335 AND524333:AND524335 AWZ524333:AWZ524335 BGV524333:BGV524335 BQR524333:BQR524335 CAN524333:CAN524335 CKJ524333:CKJ524335 CUF524333:CUF524335 DEB524333:DEB524335 DNX524333:DNX524335 DXT524333:DXT524335 EHP524333:EHP524335 ERL524333:ERL524335 FBH524333:FBH524335 FLD524333:FLD524335 FUZ524333:FUZ524335 GEV524333:GEV524335 GOR524333:GOR524335 GYN524333:GYN524335 HIJ524333:HIJ524335 HSF524333:HSF524335 ICB524333:ICB524335 ILX524333:ILX524335 IVT524333:IVT524335 JFP524333:JFP524335 JPL524333:JPL524335 JZH524333:JZH524335 KJD524333:KJD524335 KSZ524333:KSZ524335 LCV524333:LCV524335 LMR524333:LMR524335 LWN524333:LWN524335 MGJ524333:MGJ524335 MQF524333:MQF524335 NAB524333:NAB524335 NJX524333:NJX524335 NTT524333:NTT524335 ODP524333:ODP524335 ONL524333:ONL524335 OXH524333:OXH524335 PHD524333:PHD524335 PQZ524333:PQZ524335 QAV524333:QAV524335 QKR524333:QKR524335 QUN524333:QUN524335 REJ524333:REJ524335 ROF524333:ROF524335 RYB524333:RYB524335 SHX524333:SHX524335 SRT524333:SRT524335 TBP524333:TBP524335 TLL524333:TLL524335 TVH524333:TVH524335 UFD524333:UFD524335 UOZ524333:UOZ524335 UYV524333:UYV524335 VIR524333:VIR524335 VSN524333:VSN524335 WCJ524333:WCJ524335 WMF524333:WMF524335 WWB524333:WWB524335 I589869:I589871 JP589869:JP589871 TL589869:TL589871 ADH589869:ADH589871 AND589869:AND589871 AWZ589869:AWZ589871 BGV589869:BGV589871 BQR589869:BQR589871 CAN589869:CAN589871 CKJ589869:CKJ589871 CUF589869:CUF589871 DEB589869:DEB589871 DNX589869:DNX589871 DXT589869:DXT589871 EHP589869:EHP589871 ERL589869:ERL589871 FBH589869:FBH589871 FLD589869:FLD589871 FUZ589869:FUZ589871 GEV589869:GEV589871 GOR589869:GOR589871 GYN589869:GYN589871 HIJ589869:HIJ589871 HSF589869:HSF589871 ICB589869:ICB589871 ILX589869:ILX589871 IVT589869:IVT589871 JFP589869:JFP589871 JPL589869:JPL589871 JZH589869:JZH589871 KJD589869:KJD589871 KSZ589869:KSZ589871 LCV589869:LCV589871 LMR589869:LMR589871 LWN589869:LWN589871 MGJ589869:MGJ589871 MQF589869:MQF589871 NAB589869:NAB589871 NJX589869:NJX589871 NTT589869:NTT589871 ODP589869:ODP589871 ONL589869:ONL589871 OXH589869:OXH589871 PHD589869:PHD589871 PQZ589869:PQZ589871 QAV589869:QAV589871 QKR589869:QKR589871 QUN589869:QUN589871 REJ589869:REJ589871 ROF589869:ROF589871 RYB589869:RYB589871 SHX589869:SHX589871 SRT589869:SRT589871 TBP589869:TBP589871 TLL589869:TLL589871 TVH589869:TVH589871 UFD589869:UFD589871 UOZ589869:UOZ589871 UYV589869:UYV589871 VIR589869:VIR589871 VSN589869:VSN589871 WCJ589869:WCJ589871 WMF589869:WMF589871 WWB589869:WWB589871 I655405:I655407 JP655405:JP655407 TL655405:TL655407 ADH655405:ADH655407 AND655405:AND655407 AWZ655405:AWZ655407 BGV655405:BGV655407 BQR655405:BQR655407 CAN655405:CAN655407 CKJ655405:CKJ655407 CUF655405:CUF655407 DEB655405:DEB655407 DNX655405:DNX655407 DXT655405:DXT655407 EHP655405:EHP655407 ERL655405:ERL655407 FBH655405:FBH655407 FLD655405:FLD655407 FUZ655405:FUZ655407 GEV655405:GEV655407 GOR655405:GOR655407 GYN655405:GYN655407 HIJ655405:HIJ655407 HSF655405:HSF655407 ICB655405:ICB655407 ILX655405:ILX655407 IVT655405:IVT655407 JFP655405:JFP655407 JPL655405:JPL655407 JZH655405:JZH655407 KJD655405:KJD655407 KSZ655405:KSZ655407 LCV655405:LCV655407 LMR655405:LMR655407 LWN655405:LWN655407 MGJ655405:MGJ655407 MQF655405:MQF655407 NAB655405:NAB655407 NJX655405:NJX655407 NTT655405:NTT655407 ODP655405:ODP655407 ONL655405:ONL655407 OXH655405:OXH655407 PHD655405:PHD655407 PQZ655405:PQZ655407 QAV655405:QAV655407 QKR655405:QKR655407 QUN655405:QUN655407 REJ655405:REJ655407 ROF655405:ROF655407 RYB655405:RYB655407 SHX655405:SHX655407 SRT655405:SRT655407 TBP655405:TBP655407 TLL655405:TLL655407 TVH655405:TVH655407 UFD655405:UFD655407 UOZ655405:UOZ655407 UYV655405:UYV655407 VIR655405:VIR655407 VSN655405:VSN655407 WCJ655405:WCJ655407 WMF655405:WMF655407 WWB655405:WWB655407 I720941:I720943 JP720941:JP720943 TL720941:TL720943 ADH720941:ADH720943 AND720941:AND720943 AWZ720941:AWZ720943 BGV720941:BGV720943 BQR720941:BQR720943 CAN720941:CAN720943 CKJ720941:CKJ720943 CUF720941:CUF720943 DEB720941:DEB720943 DNX720941:DNX720943 DXT720941:DXT720943 EHP720941:EHP720943 ERL720941:ERL720943 FBH720941:FBH720943 FLD720941:FLD720943 FUZ720941:FUZ720943 GEV720941:GEV720943 GOR720941:GOR720943 GYN720941:GYN720943 HIJ720941:HIJ720943 HSF720941:HSF720943 ICB720941:ICB720943 ILX720941:ILX720943 IVT720941:IVT720943 JFP720941:JFP720943 JPL720941:JPL720943 JZH720941:JZH720943 KJD720941:KJD720943 KSZ720941:KSZ720943 LCV720941:LCV720943 LMR720941:LMR720943 LWN720941:LWN720943 MGJ720941:MGJ720943 MQF720941:MQF720943 NAB720941:NAB720943 NJX720941:NJX720943 NTT720941:NTT720943 ODP720941:ODP720943 ONL720941:ONL720943 OXH720941:OXH720943 PHD720941:PHD720943 PQZ720941:PQZ720943 QAV720941:QAV720943 QKR720941:QKR720943 QUN720941:QUN720943 REJ720941:REJ720943 ROF720941:ROF720943 RYB720941:RYB720943 SHX720941:SHX720943 SRT720941:SRT720943 TBP720941:TBP720943 TLL720941:TLL720943 TVH720941:TVH720943 UFD720941:UFD720943 UOZ720941:UOZ720943 UYV720941:UYV720943 VIR720941:VIR720943 VSN720941:VSN720943 WCJ720941:WCJ720943 WMF720941:WMF720943 WWB720941:WWB720943 I786477:I786479 JP786477:JP786479 TL786477:TL786479 ADH786477:ADH786479 AND786477:AND786479 AWZ786477:AWZ786479 BGV786477:BGV786479 BQR786477:BQR786479 CAN786477:CAN786479 CKJ786477:CKJ786479 CUF786477:CUF786479 DEB786477:DEB786479 DNX786477:DNX786479 DXT786477:DXT786479 EHP786477:EHP786479 ERL786477:ERL786479 FBH786477:FBH786479 FLD786477:FLD786479 FUZ786477:FUZ786479 GEV786477:GEV786479 GOR786477:GOR786479 GYN786477:GYN786479 HIJ786477:HIJ786479 HSF786477:HSF786479 ICB786477:ICB786479 ILX786477:ILX786479 IVT786477:IVT786479 JFP786477:JFP786479 JPL786477:JPL786479 JZH786477:JZH786479 KJD786477:KJD786479 KSZ786477:KSZ786479 LCV786477:LCV786479 LMR786477:LMR786479 LWN786477:LWN786479 MGJ786477:MGJ786479 MQF786477:MQF786479 NAB786477:NAB786479 NJX786477:NJX786479 NTT786477:NTT786479 ODP786477:ODP786479 ONL786477:ONL786479 OXH786477:OXH786479 PHD786477:PHD786479 PQZ786477:PQZ786479 QAV786477:QAV786479 QKR786477:QKR786479 QUN786477:QUN786479 REJ786477:REJ786479 ROF786477:ROF786479 RYB786477:RYB786479 SHX786477:SHX786479 SRT786477:SRT786479 TBP786477:TBP786479 TLL786477:TLL786479 TVH786477:TVH786479 UFD786477:UFD786479 UOZ786477:UOZ786479 UYV786477:UYV786479 VIR786477:VIR786479 VSN786477:VSN786479 WCJ786477:WCJ786479 WMF786477:WMF786479 WWB786477:WWB786479 I852013:I852015 JP852013:JP852015 TL852013:TL852015 ADH852013:ADH852015 AND852013:AND852015 AWZ852013:AWZ852015 BGV852013:BGV852015 BQR852013:BQR852015 CAN852013:CAN852015 CKJ852013:CKJ852015 CUF852013:CUF852015 DEB852013:DEB852015 DNX852013:DNX852015 DXT852013:DXT852015 EHP852013:EHP852015 ERL852013:ERL852015 FBH852013:FBH852015 FLD852013:FLD852015 FUZ852013:FUZ852015 GEV852013:GEV852015 GOR852013:GOR852015 GYN852013:GYN852015 HIJ852013:HIJ852015 HSF852013:HSF852015 ICB852013:ICB852015 ILX852013:ILX852015 IVT852013:IVT852015 JFP852013:JFP852015 JPL852013:JPL852015 JZH852013:JZH852015 KJD852013:KJD852015 KSZ852013:KSZ852015 LCV852013:LCV852015 LMR852013:LMR852015 LWN852013:LWN852015 MGJ852013:MGJ852015 MQF852013:MQF852015 NAB852013:NAB852015 NJX852013:NJX852015 NTT852013:NTT852015 ODP852013:ODP852015 ONL852013:ONL852015 OXH852013:OXH852015 PHD852013:PHD852015 PQZ852013:PQZ852015 QAV852013:QAV852015 QKR852013:QKR852015 QUN852013:QUN852015 REJ852013:REJ852015 ROF852013:ROF852015 RYB852013:RYB852015 SHX852013:SHX852015 SRT852013:SRT852015 TBP852013:TBP852015 TLL852013:TLL852015 TVH852013:TVH852015 UFD852013:UFD852015 UOZ852013:UOZ852015 UYV852013:UYV852015 VIR852013:VIR852015 VSN852013:VSN852015 WCJ852013:WCJ852015 WMF852013:WMF852015 WWB852013:WWB852015 I917549:I917551 JP917549:JP917551 TL917549:TL917551 ADH917549:ADH917551 AND917549:AND917551 AWZ917549:AWZ917551 BGV917549:BGV917551 BQR917549:BQR917551 CAN917549:CAN917551 CKJ917549:CKJ917551 CUF917549:CUF917551 DEB917549:DEB917551 DNX917549:DNX917551 DXT917549:DXT917551 EHP917549:EHP917551 ERL917549:ERL917551 FBH917549:FBH917551 FLD917549:FLD917551 FUZ917549:FUZ917551 GEV917549:GEV917551 GOR917549:GOR917551 GYN917549:GYN917551 HIJ917549:HIJ917551 HSF917549:HSF917551 ICB917549:ICB917551 ILX917549:ILX917551 IVT917549:IVT917551 JFP917549:JFP917551 JPL917549:JPL917551 JZH917549:JZH917551 KJD917549:KJD917551 KSZ917549:KSZ917551 LCV917549:LCV917551 LMR917549:LMR917551 LWN917549:LWN917551 MGJ917549:MGJ917551 MQF917549:MQF917551 NAB917549:NAB917551 NJX917549:NJX917551 NTT917549:NTT917551 ODP917549:ODP917551 ONL917549:ONL917551 OXH917549:OXH917551 PHD917549:PHD917551 PQZ917549:PQZ917551 QAV917549:QAV917551 QKR917549:QKR917551 QUN917549:QUN917551 REJ917549:REJ917551 ROF917549:ROF917551 RYB917549:RYB917551 SHX917549:SHX917551 SRT917549:SRT917551 TBP917549:TBP917551 TLL917549:TLL917551 TVH917549:TVH917551 UFD917549:UFD917551 UOZ917549:UOZ917551 UYV917549:UYV917551 VIR917549:VIR917551 VSN917549:VSN917551 WCJ917549:WCJ917551 WMF917549:WMF917551 WWB917549:WWB917551 I983085:I983087 JP983085:JP983087 TL983085:TL983087 ADH983085:ADH983087 AND983085:AND983087 AWZ983085:AWZ983087 BGV983085:BGV983087 BQR983085:BQR983087 CAN983085:CAN983087 CKJ983085:CKJ983087 CUF983085:CUF983087 DEB983085:DEB983087 DNX983085:DNX983087 DXT983085:DXT983087 EHP983085:EHP983087 ERL983085:ERL983087 FBH983085:FBH983087 FLD983085:FLD983087 FUZ983085:FUZ983087 GEV983085:GEV983087 GOR983085:GOR983087 GYN983085:GYN983087 HIJ983085:HIJ983087 HSF983085:HSF983087 ICB983085:ICB983087 ILX983085:ILX983087 IVT983085:IVT983087 JFP983085:JFP983087 JPL983085:JPL983087 JZH983085:JZH983087 KJD983085:KJD983087 KSZ983085:KSZ983087 LCV983085:LCV983087 LMR983085:LMR983087 LWN983085:LWN983087 MGJ983085:MGJ983087 MQF983085:MQF983087 NAB983085:NAB983087 NJX983085:NJX983087 NTT983085:NTT983087 ODP983085:ODP983087 ONL983085:ONL983087 OXH983085:OXH983087 PHD983085:PHD983087 PQZ983085:PQZ983087 QAV983085:QAV983087 QKR983085:QKR983087 QUN983085:QUN983087 REJ983085:REJ983087 ROF983085:ROF983087 RYB983085:RYB983087 SHX983085:SHX983087 SRT983085:SRT983087 TBP983085:TBP983087 TLL983085:TLL983087 TVH983085:TVH983087 UFD983085:UFD983087 UOZ983085:UOZ983087 UYV983085:UYV983087 VIR983085:VIR983087 VSN983085:VSN983087 WCJ983085:WCJ983087 WMF983085:WMF983087 WWB983085:WWB983087">
      <formula1>"Recursos Propios, Recursos Público- Privados"</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161"/>
  <sheetViews>
    <sheetView topLeftCell="A8" workbookViewId="0">
      <pane ySplit="4" topLeftCell="A18" activePane="bottomLeft" state="frozen"/>
      <selection activeCell="A8" sqref="A8"/>
      <selection pane="bottomLeft" activeCell="J10" sqref="J10:J11"/>
    </sheetView>
  </sheetViews>
  <sheetFormatPr baseColWidth="10" defaultColWidth="55.42578125" defaultRowHeight="15"/>
  <cols>
    <col min="1" max="1" width="48.28515625" style="47" customWidth="1"/>
    <col min="2" max="2" width="28.42578125" style="47" hidden="1" customWidth="1"/>
    <col min="3" max="3" width="14" style="53" customWidth="1"/>
    <col min="4" max="4" width="29.28515625" style="53" customWidth="1"/>
    <col min="5" max="5" width="17.85546875" style="46" customWidth="1"/>
    <col min="6" max="6" width="24.28515625" style="46" customWidth="1"/>
    <col min="7" max="8" width="24.28515625" style="48" hidden="1" customWidth="1"/>
    <col min="9" max="9" width="24.28515625" style="46" hidden="1" customWidth="1"/>
    <col min="10" max="10" width="25.140625" style="55" customWidth="1"/>
    <col min="11" max="21" width="25.140625" style="55" hidden="1" customWidth="1"/>
    <col min="22" max="22" width="19.7109375" style="55" hidden="1" customWidth="1"/>
    <col min="23" max="23" width="21" style="46" hidden="1" customWidth="1"/>
    <col min="24" max="35" width="3.7109375" style="46" hidden="1" customWidth="1"/>
    <col min="36" max="36" width="40.7109375" style="46" hidden="1" customWidth="1"/>
    <col min="37" max="236" width="11.42578125" style="46" customWidth="1"/>
    <col min="237" max="237" width="75" style="46" customWidth="1"/>
    <col min="238" max="238" width="0.140625" style="46" customWidth="1"/>
    <col min="239" max="269" width="55.42578125" style="46"/>
    <col min="270" max="270" width="48.28515625" style="46" customWidth="1"/>
    <col min="271" max="271" width="14" style="46" customWidth="1"/>
    <col min="272" max="272" width="29.28515625" style="46" customWidth="1"/>
    <col min="273" max="273" width="17.85546875" style="46" customWidth="1"/>
    <col min="274" max="274" width="31.7109375" style="46" customWidth="1"/>
    <col min="275" max="275" width="20.42578125" style="46" customWidth="1"/>
    <col min="276" max="277" width="0" style="46" hidden="1" customWidth="1"/>
    <col min="278" max="278" width="20.140625" style="46" customWidth="1"/>
    <col min="279" max="279" width="19.5703125" style="46" customWidth="1"/>
    <col min="280" max="291" width="3.7109375" style="46" customWidth="1"/>
    <col min="292" max="292" width="40.7109375" style="46" customWidth="1"/>
    <col min="293" max="492" width="11.42578125" style="46" customWidth="1"/>
    <col min="493" max="493" width="75" style="46" customWidth="1"/>
    <col min="494" max="494" width="0.140625" style="46" customWidth="1"/>
    <col min="495" max="525" width="55.42578125" style="46"/>
    <col min="526" max="526" width="48.28515625" style="46" customWidth="1"/>
    <col min="527" max="527" width="14" style="46" customWidth="1"/>
    <col min="528" max="528" width="29.28515625" style="46" customWidth="1"/>
    <col min="529" max="529" width="17.85546875" style="46" customWidth="1"/>
    <col min="530" max="530" width="31.7109375" style="46" customWidth="1"/>
    <col min="531" max="531" width="20.42578125" style="46" customWidth="1"/>
    <col min="532" max="533" width="0" style="46" hidden="1" customWidth="1"/>
    <col min="534" max="534" width="20.140625" style="46" customWidth="1"/>
    <col min="535" max="535" width="19.5703125" style="46" customWidth="1"/>
    <col min="536" max="547" width="3.7109375" style="46" customWidth="1"/>
    <col min="548" max="548" width="40.7109375" style="46" customWidth="1"/>
    <col min="549" max="748" width="11.42578125" style="46" customWidth="1"/>
    <col min="749" max="749" width="75" style="46" customWidth="1"/>
    <col min="750" max="750" width="0.140625" style="46" customWidth="1"/>
    <col min="751" max="781" width="55.42578125" style="46"/>
    <col min="782" max="782" width="48.28515625" style="46" customWidth="1"/>
    <col min="783" max="783" width="14" style="46" customWidth="1"/>
    <col min="784" max="784" width="29.28515625" style="46" customWidth="1"/>
    <col min="785" max="785" width="17.85546875" style="46" customWidth="1"/>
    <col min="786" max="786" width="31.7109375" style="46" customWidth="1"/>
    <col min="787" max="787" width="20.42578125" style="46" customWidth="1"/>
    <col min="788" max="789" width="0" style="46" hidden="1" customWidth="1"/>
    <col min="790" max="790" width="20.140625" style="46" customWidth="1"/>
    <col min="791" max="791" width="19.5703125" style="46" customWidth="1"/>
    <col min="792" max="803" width="3.7109375" style="46" customWidth="1"/>
    <col min="804" max="804" width="40.7109375" style="46" customWidth="1"/>
    <col min="805" max="1004" width="11.42578125" style="46" customWidth="1"/>
    <col min="1005" max="1005" width="75" style="46" customWidth="1"/>
    <col min="1006" max="1006" width="0.140625" style="46" customWidth="1"/>
    <col min="1007" max="1037" width="55.42578125" style="46"/>
    <col min="1038" max="1038" width="48.28515625" style="46" customWidth="1"/>
    <col min="1039" max="1039" width="14" style="46" customWidth="1"/>
    <col min="1040" max="1040" width="29.28515625" style="46" customWidth="1"/>
    <col min="1041" max="1041" width="17.85546875" style="46" customWidth="1"/>
    <col min="1042" max="1042" width="31.7109375" style="46" customWidth="1"/>
    <col min="1043" max="1043" width="20.42578125" style="46" customWidth="1"/>
    <col min="1044" max="1045" width="0" style="46" hidden="1" customWidth="1"/>
    <col min="1046" max="1046" width="20.140625" style="46" customWidth="1"/>
    <col min="1047" max="1047" width="19.5703125" style="46" customWidth="1"/>
    <col min="1048" max="1059" width="3.7109375" style="46" customWidth="1"/>
    <col min="1060" max="1060" width="40.7109375" style="46" customWidth="1"/>
    <col min="1061" max="1260" width="11.42578125" style="46" customWidth="1"/>
    <col min="1261" max="1261" width="75" style="46" customWidth="1"/>
    <col min="1262" max="1262" width="0.140625" style="46" customWidth="1"/>
    <col min="1263" max="1293" width="55.42578125" style="46"/>
    <col min="1294" max="1294" width="48.28515625" style="46" customWidth="1"/>
    <col min="1295" max="1295" width="14" style="46" customWidth="1"/>
    <col min="1296" max="1296" width="29.28515625" style="46" customWidth="1"/>
    <col min="1297" max="1297" width="17.85546875" style="46" customWidth="1"/>
    <col min="1298" max="1298" width="31.7109375" style="46" customWidth="1"/>
    <col min="1299" max="1299" width="20.42578125" style="46" customWidth="1"/>
    <col min="1300" max="1301" width="0" style="46" hidden="1" customWidth="1"/>
    <col min="1302" max="1302" width="20.140625" style="46" customWidth="1"/>
    <col min="1303" max="1303" width="19.5703125" style="46" customWidth="1"/>
    <col min="1304" max="1315" width="3.7109375" style="46" customWidth="1"/>
    <col min="1316" max="1316" width="40.7109375" style="46" customWidth="1"/>
    <col min="1317" max="1516" width="11.42578125" style="46" customWidth="1"/>
    <col min="1517" max="1517" width="75" style="46" customWidth="1"/>
    <col min="1518" max="1518" width="0.140625" style="46" customWidth="1"/>
    <col min="1519" max="1549" width="55.42578125" style="46"/>
    <col min="1550" max="1550" width="48.28515625" style="46" customWidth="1"/>
    <col min="1551" max="1551" width="14" style="46" customWidth="1"/>
    <col min="1552" max="1552" width="29.28515625" style="46" customWidth="1"/>
    <col min="1553" max="1553" width="17.85546875" style="46" customWidth="1"/>
    <col min="1554" max="1554" width="31.7109375" style="46" customWidth="1"/>
    <col min="1555" max="1555" width="20.42578125" style="46" customWidth="1"/>
    <col min="1556" max="1557" width="0" style="46" hidden="1" customWidth="1"/>
    <col min="1558" max="1558" width="20.140625" style="46" customWidth="1"/>
    <col min="1559" max="1559" width="19.5703125" style="46" customWidth="1"/>
    <col min="1560" max="1571" width="3.7109375" style="46" customWidth="1"/>
    <col min="1572" max="1572" width="40.7109375" style="46" customWidth="1"/>
    <col min="1573" max="1772" width="11.42578125" style="46" customWidth="1"/>
    <col min="1773" max="1773" width="75" style="46" customWidth="1"/>
    <col min="1774" max="1774" width="0.140625" style="46" customWidth="1"/>
    <col min="1775" max="1805" width="55.42578125" style="46"/>
    <col min="1806" max="1806" width="48.28515625" style="46" customWidth="1"/>
    <col min="1807" max="1807" width="14" style="46" customWidth="1"/>
    <col min="1808" max="1808" width="29.28515625" style="46" customWidth="1"/>
    <col min="1809" max="1809" width="17.85546875" style="46" customWidth="1"/>
    <col min="1810" max="1810" width="31.7109375" style="46" customWidth="1"/>
    <col min="1811" max="1811" width="20.42578125" style="46" customWidth="1"/>
    <col min="1812" max="1813" width="0" style="46" hidden="1" customWidth="1"/>
    <col min="1814" max="1814" width="20.140625" style="46" customWidth="1"/>
    <col min="1815" max="1815" width="19.5703125" style="46" customWidth="1"/>
    <col min="1816" max="1827" width="3.7109375" style="46" customWidth="1"/>
    <col min="1828" max="1828" width="40.7109375" style="46" customWidth="1"/>
    <col min="1829" max="2028" width="11.42578125" style="46" customWidth="1"/>
    <col min="2029" max="2029" width="75" style="46" customWidth="1"/>
    <col min="2030" max="2030" width="0.140625" style="46" customWidth="1"/>
    <col min="2031" max="2061" width="55.42578125" style="46"/>
    <col min="2062" max="2062" width="48.28515625" style="46" customWidth="1"/>
    <col min="2063" max="2063" width="14" style="46" customWidth="1"/>
    <col min="2064" max="2064" width="29.28515625" style="46" customWidth="1"/>
    <col min="2065" max="2065" width="17.85546875" style="46" customWidth="1"/>
    <col min="2066" max="2066" width="31.7109375" style="46" customWidth="1"/>
    <col min="2067" max="2067" width="20.42578125" style="46" customWidth="1"/>
    <col min="2068" max="2069" width="0" style="46" hidden="1" customWidth="1"/>
    <col min="2070" max="2070" width="20.140625" style="46" customWidth="1"/>
    <col min="2071" max="2071" width="19.5703125" style="46" customWidth="1"/>
    <col min="2072" max="2083" width="3.7109375" style="46" customWidth="1"/>
    <col min="2084" max="2084" width="40.7109375" style="46" customWidth="1"/>
    <col min="2085" max="2284" width="11.42578125" style="46" customWidth="1"/>
    <col min="2285" max="2285" width="75" style="46" customWidth="1"/>
    <col min="2286" max="2286" width="0.140625" style="46" customWidth="1"/>
    <col min="2287" max="2317" width="55.42578125" style="46"/>
    <col min="2318" max="2318" width="48.28515625" style="46" customWidth="1"/>
    <col min="2319" max="2319" width="14" style="46" customWidth="1"/>
    <col min="2320" max="2320" width="29.28515625" style="46" customWidth="1"/>
    <col min="2321" max="2321" width="17.85546875" style="46" customWidth="1"/>
    <col min="2322" max="2322" width="31.7109375" style="46" customWidth="1"/>
    <col min="2323" max="2323" width="20.42578125" style="46" customWidth="1"/>
    <col min="2324" max="2325" width="0" style="46" hidden="1" customWidth="1"/>
    <col min="2326" max="2326" width="20.140625" style="46" customWidth="1"/>
    <col min="2327" max="2327" width="19.5703125" style="46" customWidth="1"/>
    <col min="2328" max="2339" width="3.7109375" style="46" customWidth="1"/>
    <col min="2340" max="2340" width="40.7109375" style="46" customWidth="1"/>
    <col min="2341" max="2540" width="11.42578125" style="46" customWidth="1"/>
    <col min="2541" max="2541" width="75" style="46" customWidth="1"/>
    <col min="2542" max="2542" width="0.140625" style="46" customWidth="1"/>
    <col min="2543" max="2573" width="55.42578125" style="46"/>
    <col min="2574" max="2574" width="48.28515625" style="46" customWidth="1"/>
    <col min="2575" max="2575" width="14" style="46" customWidth="1"/>
    <col min="2576" max="2576" width="29.28515625" style="46" customWidth="1"/>
    <col min="2577" max="2577" width="17.85546875" style="46" customWidth="1"/>
    <col min="2578" max="2578" width="31.7109375" style="46" customWidth="1"/>
    <col min="2579" max="2579" width="20.42578125" style="46" customWidth="1"/>
    <col min="2580" max="2581" width="0" style="46" hidden="1" customWidth="1"/>
    <col min="2582" max="2582" width="20.140625" style="46" customWidth="1"/>
    <col min="2583" max="2583" width="19.5703125" style="46" customWidth="1"/>
    <col min="2584" max="2595" width="3.7109375" style="46" customWidth="1"/>
    <col min="2596" max="2596" width="40.7109375" style="46" customWidth="1"/>
    <col min="2597" max="2796" width="11.42578125" style="46" customWidth="1"/>
    <col min="2797" max="2797" width="75" style="46" customWidth="1"/>
    <col min="2798" max="2798" width="0.140625" style="46" customWidth="1"/>
    <col min="2799" max="2829" width="55.42578125" style="46"/>
    <col min="2830" max="2830" width="48.28515625" style="46" customWidth="1"/>
    <col min="2831" max="2831" width="14" style="46" customWidth="1"/>
    <col min="2832" max="2832" width="29.28515625" style="46" customWidth="1"/>
    <col min="2833" max="2833" width="17.85546875" style="46" customWidth="1"/>
    <col min="2834" max="2834" width="31.7109375" style="46" customWidth="1"/>
    <col min="2835" max="2835" width="20.42578125" style="46" customWidth="1"/>
    <col min="2836" max="2837" width="0" style="46" hidden="1" customWidth="1"/>
    <col min="2838" max="2838" width="20.140625" style="46" customWidth="1"/>
    <col min="2839" max="2839" width="19.5703125" style="46" customWidth="1"/>
    <col min="2840" max="2851" width="3.7109375" style="46" customWidth="1"/>
    <col min="2852" max="2852" width="40.7109375" style="46" customWidth="1"/>
    <col min="2853" max="3052" width="11.42578125" style="46" customWidth="1"/>
    <col min="3053" max="3053" width="75" style="46" customWidth="1"/>
    <col min="3054" max="3054" width="0.140625" style="46" customWidth="1"/>
    <col min="3055" max="3085" width="55.42578125" style="46"/>
    <col min="3086" max="3086" width="48.28515625" style="46" customWidth="1"/>
    <col min="3087" max="3087" width="14" style="46" customWidth="1"/>
    <col min="3088" max="3088" width="29.28515625" style="46" customWidth="1"/>
    <col min="3089" max="3089" width="17.85546875" style="46" customWidth="1"/>
    <col min="3090" max="3090" width="31.7109375" style="46" customWidth="1"/>
    <col min="3091" max="3091" width="20.42578125" style="46" customWidth="1"/>
    <col min="3092" max="3093" width="0" style="46" hidden="1" customWidth="1"/>
    <col min="3094" max="3094" width="20.140625" style="46" customWidth="1"/>
    <col min="3095" max="3095" width="19.5703125" style="46" customWidth="1"/>
    <col min="3096" max="3107" width="3.7109375" style="46" customWidth="1"/>
    <col min="3108" max="3108" width="40.7109375" style="46" customWidth="1"/>
    <col min="3109" max="3308" width="11.42578125" style="46" customWidth="1"/>
    <col min="3309" max="3309" width="75" style="46" customWidth="1"/>
    <col min="3310" max="3310" width="0.140625" style="46" customWidth="1"/>
    <col min="3311" max="3341" width="55.42578125" style="46"/>
    <col min="3342" max="3342" width="48.28515625" style="46" customWidth="1"/>
    <col min="3343" max="3343" width="14" style="46" customWidth="1"/>
    <col min="3344" max="3344" width="29.28515625" style="46" customWidth="1"/>
    <col min="3345" max="3345" width="17.85546875" style="46" customWidth="1"/>
    <col min="3346" max="3346" width="31.7109375" style="46" customWidth="1"/>
    <col min="3347" max="3347" width="20.42578125" style="46" customWidth="1"/>
    <col min="3348" max="3349" width="0" style="46" hidden="1" customWidth="1"/>
    <col min="3350" max="3350" width="20.140625" style="46" customWidth="1"/>
    <col min="3351" max="3351" width="19.5703125" style="46" customWidth="1"/>
    <col min="3352" max="3363" width="3.7109375" style="46" customWidth="1"/>
    <col min="3364" max="3364" width="40.7109375" style="46" customWidth="1"/>
    <col min="3365" max="3564" width="11.42578125" style="46" customWidth="1"/>
    <col min="3565" max="3565" width="75" style="46" customWidth="1"/>
    <col min="3566" max="3566" width="0.140625" style="46" customWidth="1"/>
    <col min="3567" max="3597" width="55.42578125" style="46"/>
    <col min="3598" max="3598" width="48.28515625" style="46" customWidth="1"/>
    <col min="3599" max="3599" width="14" style="46" customWidth="1"/>
    <col min="3600" max="3600" width="29.28515625" style="46" customWidth="1"/>
    <col min="3601" max="3601" width="17.85546875" style="46" customWidth="1"/>
    <col min="3602" max="3602" width="31.7109375" style="46" customWidth="1"/>
    <col min="3603" max="3603" width="20.42578125" style="46" customWidth="1"/>
    <col min="3604" max="3605" width="0" style="46" hidden="1" customWidth="1"/>
    <col min="3606" max="3606" width="20.140625" style="46" customWidth="1"/>
    <col min="3607" max="3607" width="19.5703125" style="46" customWidth="1"/>
    <col min="3608" max="3619" width="3.7109375" style="46" customWidth="1"/>
    <col min="3620" max="3620" width="40.7109375" style="46" customWidth="1"/>
    <col min="3621" max="3820" width="11.42578125" style="46" customWidth="1"/>
    <col min="3821" max="3821" width="75" style="46" customWidth="1"/>
    <col min="3822" max="3822" width="0.140625" style="46" customWidth="1"/>
    <col min="3823" max="3853" width="55.42578125" style="46"/>
    <col min="3854" max="3854" width="48.28515625" style="46" customWidth="1"/>
    <col min="3855" max="3855" width="14" style="46" customWidth="1"/>
    <col min="3856" max="3856" width="29.28515625" style="46" customWidth="1"/>
    <col min="3857" max="3857" width="17.85546875" style="46" customWidth="1"/>
    <col min="3858" max="3858" width="31.7109375" style="46" customWidth="1"/>
    <col min="3859" max="3859" width="20.42578125" style="46" customWidth="1"/>
    <col min="3860" max="3861" width="0" style="46" hidden="1" customWidth="1"/>
    <col min="3862" max="3862" width="20.140625" style="46" customWidth="1"/>
    <col min="3863" max="3863" width="19.5703125" style="46" customWidth="1"/>
    <col min="3864" max="3875" width="3.7109375" style="46" customWidth="1"/>
    <col min="3876" max="3876" width="40.7109375" style="46" customWidth="1"/>
    <col min="3877" max="4076" width="11.42578125" style="46" customWidth="1"/>
    <col min="4077" max="4077" width="75" style="46" customWidth="1"/>
    <col min="4078" max="4078" width="0.140625" style="46" customWidth="1"/>
    <col min="4079" max="4109" width="55.42578125" style="46"/>
    <col min="4110" max="4110" width="48.28515625" style="46" customWidth="1"/>
    <col min="4111" max="4111" width="14" style="46" customWidth="1"/>
    <col min="4112" max="4112" width="29.28515625" style="46" customWidth="1"/>
    <col min="4113" max="4113" width="17.85546875" style="46" customWidth="1"/>
    <col min="4114" max="4114" width="31.7109375" style="46" customWidth="1"/>
    <col min="4115" max="4115" width="20.42578125" style="46" customWidth="1"/>
    <col min="4116" max="4117" width="0" style="46" hidden="1" customWidth="1"/>
    <col min="4118" max="4118" width="20.140625" style="46" customWidth="1"/>
    <col min="4119" max="4119" width="19.5703125" style="46" customWidth="1"/>
    <col min="4120" max="4131" width="3.7109375" style="46" customWidth="1"/>
    <col min="4132" max="4132" width="40.7109375" style="46" customWidth="1"/>
    <col min="4133" max="4332" width="11.42578125" style="46" customWidth="1"/>
    <col min="4333" max="4333" width="75" style="46" customWidth="1"/>
    <col min="4334" max="4334" width="0.140625" style="46" customWidth="1"/>
    <col min="4335" max="4365" width="55.42578125" style="46"/>
    <col min="4366" max="4366" width="48.28515625" style="46" customWidth="1"/>
    <col min="4367" max="4367" width="14" style="46" customWidth="1"/>
    <col min="4368" max="4368" width="29.28515625" style="46" customWidth="1"/>
    <col min="4369" max="4369" width="17.85546875" style="46" customWidth="1"/>
    <col min="4370" max="4370" width="31.7109375" style="46" customWidth="1"/>
    <col min="4371" max="4371" width="20.42578125" style="46" customWidth="1"/>
    <col min="4372" max="4373" width="0" style="46" hidden="1" customWidth="1"/>
    <col min="4374" max="4374" width="20.140625" style="46" customWidth="1"/>
    <col min="4375" max="4375" width="19.5703125" style="46" customWidth="1"/>
    <col min="4376" max="4387" width="3.7109375" style="46" customWidth="1"/>
    <col min="4388" max="4388" width="40.7109375" style="46" customWidth="1"/>
    <col min="4389" max="4588" width="11.42578125" style="46" customWidth="1"/>
    <col min="4589" max="4589" width="75" style="46" customWidth="1"/>
    <col min="4590" max="4590" width="0.140625" style="46" customWidth="1"/>
    <col min="4591" max="4621" width="55.42578125" style="46"/>
    <col min="4622" max="4622" width="48.28515625" style="46" customWidth="1"/>
    <col min="4623" max="4623" width="14" style="46" customWidth="1"/>
    <col min="4624" max="4624" width="29.28515625" style="46" customWidth="1"/>
    <col min="4625" max="4625" width="17.85546875" style="46" customWidth="1"/>
    <col min="4626" max="4626" width="31.7109375" style="46" customWidth="1"/>
    <col min="4627" max="4627" width="20.42578125" style="46" customWidth="1"/>
    <col min="4628" max="4629" width="0" style="46" hidden="1" customWidth="1"/>
    <col min="4630" max="4630" width="20.140625" style="46" customWidth="1"/>
    <col min="4631" max="4631" width="19.5703125" style="46" customWidth="1"/>
    <col min="4632" max="4643" width="3.7109375" style="46" customWidth="1"/>
    <col min="4644" max="4644" width="40.7109375" style="46" customWidth="1"/>
    <col min="4645" max="4844" width="11.42578125" style="46" customWidth="1"/>
    <col min="4845" max="4845" width="75" style="46" customWidth="1"/>
    <col min="4846" max="4846" width="0.140625" style="46" customWidth="1"/>
    <col min="4847" max="4877" width="55.42578125" style="46"/>
    <col min="4878" max="4878" width="48.28515625" style="46" customWidth="1"/>
    <col min="4879" max="4879" width="14" style="46" customWidth="1"/>
    <col min="4880" max="4880" width="29.28515625" style="46" customWidth="1"/>
    <col min="4881" max="4881" width="17.85546875" style="46" customWidth="1"/>
    <col min="4882" max="4882" width="31.7109375" style="46" customWidth="1"/>
    <col min="4883" max="4883" width="20.42578125" style="46" customWidth="1"/>
    <col min="4884" max="4885" width="0" style="46" hidden="1" customWidth="1"/>
    <col min="4886" max="4886" width="20.140625" style="46" customWidth="1"/>
    <col min="4887" max="4887" width="19.5703125" style="46" customWidth="1"/>
    <col min="4888" max="4899" width="3.7109375" style="46" customWidth="1"/>
    <col min="4900" max="4900" width="40.7109375" style="46" customWidth="1"/>
    <col min="4901" max="5100" width="11.42578125" style="46" customWidth="1"/>
    <col min="5101" max="5101" width="75" style="46" customWidth="1"/>
    <col min="5102" max="5102" width="0.140625" style="46" customWidth="1"/>
    <col min="5103" max="5133" width="55.42578125" style="46"/>
    <col min="5134" max="5134" width="48.28515625" style="46" customWidth="1"/>
    <col min="5135" max="5135" width="14" style="46" customWidth="1"/>
    <col min="5136" max="5136" width="29.28515625" style="46" customWidth="1"/>
    <col min="5137" max="5137" width="17.85546875" style="46" customWidth="1"/>
    <col min="5138" max="5138" width="31.7109375" style="46" customWidth="1"/>
    <col min="5139" max="5139" width="20.42578125" style="46" customWidth="1"/>
    <col min="5140" max="5141" width="0" style="46" hidden="1" customWidth="1"/>
    <col min="5142" max="5142" width="20.140625" style="46" customWidth="1"/>
    <col min="5143" max="5143" width="19.5703125" style="46" customWidth="1"/>
    <col min="5144" max="5155" width="3.7109375" style="46" customWidth="1"/>
    <col min="5156" max="5156" width="40.7109375" style="46" customWidth="1"/>
    <col min="5157" max="5356" width="11.42578125" style="46" customWidth="1"/>
    <col min="5357" max="5357" width="75" style="46" customWidth="1"/>
    <col min="5358" max="5358" width="0.140625" style="46" customWidth="1"/>
    <col min="5359" max="5389" width="55.42578125" style="46"/>
    <col min="5390" max="5390" width="48.28515625" style="46" customWidth="1"/>
    <col min="5391" max="5391" width="14" style="46" customWidth="1"/>
    <col min="5392" max="5392" width="29.28515625" style="46" customWidth="1"/>
    <col min="5393" max="5393" width="17.85546875" style="46" customWidth="1"/>
    <col min="5394" max="5394" width="31.7109375" style="46" customWidth="1"/>
    <col min="5395" max="5395" width="20.42578125" style="46" customWidth="1"/>
    <col min="5396" max="5397" width="0" style="46" hidden="1" customWidth="1"/>
    <col min="5398" max="5398" width="20.140625" style="46" customWidth="1"/>
    <col min="5399" max="5399" width="19.5703125" style="46" customWidth="1"/>
    <col min="5400" max="5411" width="3.7109375" style="46" customWidth="1"/>
    <col min="5412" max="5412" width="40.7109375" style="46" customWidth="1"/>
    <col min="5413" max="5612" width="11.42578125" style="46" customWidth="1"/>
    <col min="5613" max="5613" width="75" style="46" customWidth="1"/>
    <col min="5614" max="5614" width="0.140625" style="46" customWidth="1"/>
    <col min="5615" max="5645" width="55.42578125" style="46"/>
    <col min="5646" max="5646" width="48.28515625" style="46" customWidth="1"/>
    <col min="5647" max="5647" width="14" style="46" customWidth="1"/>
    <col min="5648" max="5648" width="29.28515625" style="46" customWidth="1"/>
    <col min="5649" max="5649" width="17.85546875" style="46" customWidth="1"/>
    <col min="5650" max="5650" width="31.7109375" style="46" customWidth="1"/>
    <col min="5651" max="5651" width="20.42578125" style="46" customWidth="1"/>
    <col min="5652" max="5653" width="0" style="46" hidden="1" customWidth="1"/>
    <col min="5654" max="5654" width="20.140625" style="46" customWidth="1"/>
    <col min="5655" max="5655" width="19.5703125" style="46" customWidth="1"/>
    <col min="5656" max="5667" width="3.7109375" style="46" customWidth="1"/>
    <col min="5668" max="5668" width="40.7109375" style="46" customWidth="1"/>
    <col min="5669" max="5868" width="11.42578125" style="46" customWidth="1"/>
    <col min="5869" max="5869" width="75" style="46" customWidth="1"/>
    <col min="5870" max="5870" width="0.140625" style="46" customWidth="1"/>
    <col min="5871" max="5901" width="55.42578125" style="46"/>
    <col min="5902" max="5902" width="48.28515625" style="46" customWidth="1"/>
    <col min="5903" max="5903" width="14" style="46" customWidth="1"/>
    <col min="5904" max="5904" width="29.28515625" style="46" customWidth="1"/>
    <col min="5905" max="5905" width="17.85546875" style="46" customWidth="1"/>
    <col min="5906" max="5906" width="31.7109375" style="46" customWidth="1"/>
    <col min="5907" max="5907" width="20.42578125" style="46" customWidth="1"/>
    <col min="5908" max="5909" width="0" style="46" hidden="1" customWidth="1"/>
    <col min="5910" max="5910" width="20.140625" style="46" customWidth="1"/>
    <col min="5911" max="5911" width="19.5703125" style="46" customWidth="1"/>
    <col min="5912" max="5923" width="3.7109375" style="46" customWidth="1"/>
    <col min="5924" max="5924" width="40.7109375" style="46" customWidth="1"/>
    <col min="5925" max="6124" width="11.42578125" style="46" customWidth="1"/>
    <col min="6125" max="6125" width="75" style="46" customWidth="1"/>
    <col min="6126" max="6126" width="0.140625" style="46" customWidth="1"/>
    <col min="6127" max="6157" width="55.42578125" style="46"/>
    <col min="6158" max="6158" width="48.28515625" style="46" customWidth="1"/>
    <col min="6159" max="6159" width="14" style="46" customWidth="1"/>
    <col min="6160" max="6160" width="29.28515625" style="46" customWidth="1"/>
    <col min="6161" max="6161" width="17.85546875" style="46" customWidth="1"/>
    <col min="6162" max="6162" width="31.7109375" style="46" customWidth="1"/>
    <col min="6163" max="6163" width="20.42578125" style="46" customWidth="1"/>
    <col min="6164" max="6165" width="0" style="46" hidden="1" customWidth="1"/>
    <col min="6166" max="6166" width="20.140625" style="46" customWidth="1"/>
    <col min="6167" max="6167" width="19.5703125" style="46" customWidth="1"/>
    <col min="6168" max="6179" width="3.7109375" style="46" customWidth="1"/>
    <col min="6180" max="6180" width="40.7109375" style="46" customWidth="1"/>
    <col min="6181" max="6380" width="11.42578125" style="46" customWidth="1"/>
    <col min="6381" max="6381" width="75" style="46" customWidth="1"/>
    <col min="6382" max="6382" width="0.140625" style="46" customWidth="1"/>
    <col min="6383" max="6413" width="55.42578125" style="46"/>
    <col min="6414" max="6414" width="48.28515625" style="46" customWidth="1"/>
    <col min="6415" max="6415" width="14" style="46" customWidth="1"/>
    <col min="6416" max="6416" width="29.28515625" style="46" customWidth="1"/>
    <col min="6417" max="6417" width="17.85546875" style="46" customWidth="1"/>
    <col min="6418" max="6418" width="31.7109375" style="46" customWidth="1"/>
    <col min="6419" max="6419" width="20.42578125" style="46" customWidth="1"/>
    <col min="6420" max="6421" width="0" style="46" hidden="1" customWidth="1"/>
    <col min="6422" max="6422" width="20.140625" style="46" customWidth="1"/>
    <col min="6423" max="6423" width="19.5703125" style="46" customWidth="1"/>
    <col min="6424" max="6435" width="3.7109375" style="46" customWidth="1"/>
    <col min="6436" max="6436" width="40.7109375" style="46" customWidth="1"/>
    <col min="6437" max="6636" width="11.42578125" style="46" customWidth="1"/>
    <col min="6637" max="6637" width="75" style="46" customWidth="1"/>
    <col min="6638" max="6638" width="0.140625" style="46" customWidth="1"/>
    <col min="6639" max="6669" width="55.42578125" style="46"/>
    <col min="6670" max="6670" width="48.28515625" style="46" customWidth="1"/>
    <col min="6671" max="6671" width="14" style="46" customWidth="1"/>
    <col min="6672" max="6672" width="29.28515625" style="46" customWidth="1"/>
    <col min="6673" max="6673" width="17.85546875" style="46" customWidth="1"/>
    <col min="6674" max="6674" width="31.7109375" style="46" customWidth="1"/>
    <col min="6675" max="6675" width="20.42578125" style="46" customWidth="1"/>
    <col min="6676" max="6677" width="0" style="46" hidden="1" customWidth="1"/>
    <col min="6678" max="6678" width="20.140625" style="46" customWidth="1"/>
    <col min="6679" max="6679" width="19.5703125" style="46" customWidth="1"/>
    <col min="6680" max="6691" width="3.7109375" style="46" customWidth="1"/>
    <col min="6692" max="6692" width="40.7109375" style="46" customWidth="1"/>
    <col min="6693" max="6892" width="11.42578125" style="46" customWidth="1"/>
    <col min="6893" max="6893" width="75" style="46" customWidth="1"/>
    <col min="6894" max="6894" width="0.140625" style="46" customWidth="1"/>
    <col min="6895" max="6925" width="55.42578125" style="46"/>
    <col min="6926" max="6926" width="48.28515625" style="46" customWidth="1"/>
    <col min="6927" max="6927" width="14" style="46" customWidth="1"/>
    <col min="6928" max="6928" width="29.28515625" style="46" customWidth="1"/>
    <col min="6929" max="6929" width="17.85546875" style="46" customWidth="1"/>
    <col min="6930" max="6930" width="31.7109375" style="46" customWidth="1"/>
    <col min="6931" max="6931" width="20.42578125" style="46" customWidth="1"/>
    <col min="6932" max="6933" width="0" style="46" hidden="1" customWidth="1"/>
    <col min="6934" max="6934" width="20.140625" style="46" customWidth="1"/>
    <col min="6935" max="6935" width="19.5703125" style="46" customWidth="1"/>
    <col min="6936" max="6947" width="3.7109375" style="46" customWidth="1"/>
    <col min="6948" max="6948" width="40.7109375" style="46" customWidth="1"/>
    <col min="6949" max="7148" width="11.42578125" style="46" customWidth="1"/>
    <col min="7149" max="7149" width="75" style="46" customWidth="1"/>
    <col min="7150" max="7150" width="0.140625" style="46" customWidth="1"/>
    <col min="7151" max="7181" width="55.42578125" style="46"/>
    <col min="7182" max="7182" width="48.28515625" style="46" customWidth="1"/>
    <col min="7183" max="7183" width="14" style="46" customWidth="1"/>
    <col min="7184" max="7184" width="29.28515625" style="46" customWidth="1"/>
    <col min="7185" max="7185" width="17.85546875" style="46" customWidth="1"/>
    <col min="7186" max="7186" width="31.7109375" style="46" customWidth="1"/>
    <col min="7187" max="7187" width="20.42578125" style="46" customWidth="1"/>
    <col min="7188" max="7189" width="0" style="46" hidden="1" customWidth="1"/>
    <col min="7190" max="7190" width="20.140625" style="46" customWidth="1"/>
    <col min="7191" max="7191" width="19.5703125" style="46" customWidth="1"/>
    <col min="7192" max="7203" width="3.7109375" style="46" customWidth="1"/>
    <col min="7204" max="7204" width="40.7109375" style="46" customWidth="1"/>
    <col min="7205" max="7404" width="11.42578125" style="46" customWidth="1"/>
    <col min="7405" max="7405" width="75" style="46" customWidth="1"/>
    <col min="7406" max="7406" width="0.140625" style="46" customWidth="1"/>
    <col min="7407" max="7437" width="55.42578125" style="46"/>
    <col min="7438" max="7438" width="48.28515625" style="46" customWidth="1"/>
    <col min="7439" max="7439" width="14" style="46" customWidth="1"/>
    <col min="7440" max="7440" width="29.28515625" style="46" customWidth="1"/>
    <col min="7441" max="7441" width="17.85546875" style="46" customWidth="1"/>
    <col min="7442" max="7442" width="31.7109375" style="46" customWidth="1"/>
    <col min="7443" max="7443" width="20.42578125" style="46" customWidth="1"/>
    <col min="7444" max="7445" width="0" style="46" hidden="1" customWidth="1"/>
    <col min="7446" max="7446" width="20.140625" style="46" customWidth="1"/>
    <col min="7447" max="7447" width="19.5703125" style="46" customWidth="1"/>
    <col min="7448" max="7459" width="3.7109375" style="46" customWidth="1"/>
    <col min="7460" max="7460" width="40.7109375" style="46" customWidth="1"/>
    <col min="7461" max="7660" width="11.42578125" style="46" customWidth="1"/>
    <col min="7661" max="7661" width="75" style="46" customWidth="1"/>
    <col min="7662" max="7662" width="0.140625" style="46" customWidth="1"/>
    <col min="7663" max="7693" width="55.42578125" style="46"/>
    <col min="7694" max="7694" width="48.28515625" style="46" customWidth="1"/>
    <col min="7695" max="7695" width="14" style="46" customWidth="1"/>
    <col min="7696" max="7696" width="29.28515625" style="46" customWidth="1"/>
    <col min="7697" max="7697" width="17.85546875" style="46" customWidth="1"/>
    <col min="7698" max="7698" width="31.7109375" style="46" customWidth="1"/>
    <col min="7699" max="7699" width="20.42578125" style="46" customWidth="1"/>
    <col min="7700" max="7701" width="0" style="46" hidden="1" customWidth="1"/>
    <col min="7702" max="7702" width="20.140625" style="46" customWidth="1"/>
    <col min="7703" max="7703" width="19.5703125" style="46" customWidth="1"/>
    <col min="7704" max="7715" width="3.7109375" style="46" customWidth="1"/>
    <col min="7716" max="7716" width="40.7109375" style="46" customWidth="1"/>
    <col min="7717" max="7916" width="11.42578125" style="46" customWidth="1"/>
    <col min="7917" max="7917" width="75" style="46" customWidth="1"/>
    <col min="7918" max="7918" width="0.140625" style="46" customWidth="1"/>
    <col min="7919" max="7949" width="55.42578125" style="46"/>
    <col min="7950" max="7950" width="48.28515625" style="46" customWidth="1"/>
    <col min="7951" max="7951" width="14" style="46" customWidth="1"/>
    <col min="7952" max="7952" width="29.28515625" style="46" customWidth="1"/>
    <col min="7953" max="7953" width="17.85546875" style="46" customWidth="1"/>
    <col min="7954" max="7954" width="31.7109375" style="46" customWidth="1"/>
    <col min="7955" max="7955" width="20.42578125" style="46" customWidth="1"/>
    <col min="7956" max="7957" width="0" style="46" hidden="1" customWidth="1"/>
    <col min="7958" max="7958" width="20.140625" style="46" customWidth="1"/>
    <col min="7959" max="7959" width="19.5703125" style="46" customWidth="1"/>
    <col min="7960" max="7971" width="3.7109375" style="46" customWidth="1"/>
    <col min="7972" max="7972" width="40.7109375" style="46" customWidth="1"/>
    <col min="7973" max="8172" width="11.42578125" style="46" customWidth="1"/>
    <col min="8173" max="8173" width="75" style="46" customWidth="1"/>
    <col min="8174" max="8174" width="0.140625" style="46" customWidth="1"/>
    <col min="8175" max="8205" width="55.42578125" style="46"/>
    <col min="8206" max="8206" width="48.28515625" style="46" customWidth="1"/>
    <col min="8207" max="8207" width="14" style="46" customWidth="1"/>
    <col min="8208" max="8208" width="29.28515625" style="46" customWidth="1"/>
    <col min="8209" max="8209" width="17.85546875" style="46" customWidth="1"/>
    <col min="8210" max="8210" width="31.7109375" style="46" customWidth="1"/>
    <col min="8211" max="8211" width="20.42578125" style="46" customWidth="1"/>
    <col min="8212" max="8213" width="0" style="46" hidden="1" customWidth="1"/>
    <col min="8214" max="8214" width="20.140625" style="46" customWidth="1"/>
    <col min="8215" max="8215" width="19.5703125" style="46" customWidth="1"/>
    <col min="8216" max="8227" width="3.7109375" style="46" customWidth="1"/>
    <col min="8228" max="8228" width="40.7109375" style="46" customWidth="1"/>
    <col min="8229" max="8428" width="11.42578125" style="46" customWidth="1"/>
    <col min="8429" max="8429" width="75" style="46" customWidth="1"/>
    <col min="8430" max="8430" width="0.140625" style="46" customWidth="1"/>
    <col min="8431" max="8461" width="55.42578125" style="46"/>
    <col min="8462" max="8462" width="48.28515625" style="46" customWidth="1"/>
    <col min="8463" max="8463" width="14" style="46" customWidth="1"/>
    <col min="8464" max="8464" width="29.28515625" style="46" customWidth="1"/>
    <col min="8465" max="8465" width="17.85546875" style="46" customWidth="1"/>
    <col min="8466" max="8466" width="31.7109375" style="46" customWidth="1"/>
    <col min="8467" max="8467" width="20.42578125" style="46" customWidth="1"/>
    <col min="8468" max="8469" width="0" style="46" hidden="1" customWidth="1"/>
    <col min="8470" max="8470" width="20.140625" style="46" customWidth="1"/>
    <col min="8471" max="8471" width="19.5703125" style="46" customWidth="1"/>
    <col min="8472" max="8483" width="3.7109375" style="46" customWidth="1"/>
    <col min="8484" max="8484" width="40.7109375" style="46" customWidth="1"/>
    <col min="8485" max="8684" width="11.42578125" style="46" customWidth="1"/>
    <col min="8685" max="8685" width="75" style="46" customWidth="1"/>
    <col min="8686" max="8686" width="0.140625" style="46" customWidth="1"/>
    <col min="8687" max="8717" width="55.42578125" style="46"/>
    <col min="8718" max="8718" width="48.28515625" style="46" customWidth="1"/>
    <col min="8719" max="8719" width="14" style="46" customWidth="1"/>
    <col min="8720" max="8720" width="29.28515625" style="46" customWidth="1"/>
    <col min="8721" max="8721" width="17.85546875" style="46" customWidth="1"/>
    <col min="8722" max="8722" width="31.7109375" style="46" customWidth="1"/>
    <col min="8723" max="8723" width="20.42578125" style="46" customWidth="1"/>
    <col min="8724" max="8725" width="0" style="46" hidden="1" customWidth="1"/>
    <col min="8726" max="8726" width="20.140625" style="46" customWidth="1"/>
    <col min="8727" max="8727" width="19.5703125" style="46" customWidth="1"/>
    <col min="8728" max="8739" width="3.7109375" style="46" customWidth="1"/>
    <col min="8740" max="8740" width="40.7109375" style="46" customWidth="1"/>
    <col min="8741" max="8940" width="11.42578125" style="46" customWidth="1"/>
    <col min="8941" max="8941" width="75" style="46" customWidth="1"/>
    <col min="8942" max="8942" width="0.140625" style="46" customWidth="1"/>
    <col min="8943" max="8973" width="55.42578125" style="46"/>
    <col min="8974" max="8974" width="48.28515625" style="46" customWidth="1"/>
    <col min="8975" max="8975" width="14" style="46" customWidth="1"/>
    <col min="8976" max="8976" width="29.28515625" style="46" customWidth="1"/>
    <col min="8977" max="8977" width="17.85546875" style="46" customWidth="1"/>
    <col min="8978" max="8978" width="31.7109375" style="46" customWidth="1"/>
    <col min="8979" max="8979" width="20.42578125" style="46" customWidth="1"/>
    <col min="8980" max="8981" width="0" style="46" hidden="1" customWidth="1"/>
    <col min="8982" max="8982" width="20.140625" style="46" customWidth="1"/>
    <col min="8983" max="8983" width="19.5703125" style="46" customWidth="1"/>
    <col min="8984" max="8995" width="3.7109375" style="46" customWidth="1"/>
    <col min="8996" max="8996" width="40.7109375" style="46" customWidth="1"/>
    <col min="8997" max="9196" width="11.42578125" style="46" customWidth="1"/>
    <col min="9197" max="9197" width="75" style="46" customWidth="1"/>
    <col min="9198" max="9198" width="0.140625" style="46" customWidth="1"/>
    <col min="9199" max="9229" width="55.42578125" style="46"/>
    <col min="9230" max="9230" width="48.28515625" style="46" customWidth="1"/>
    <col min="9231" max="9231" width="14" style="46" customWidth="1"/>
    <col min="9232" max="9232" width="29.28515625" style="46" customWidth="1"/>
    <col min="9233" max="9233" width="17.85546875" style="46" customWidth="1"/>
    <col min="9234" max="9234" width="31.7109375" style="46" customWidth="1"/>
    <col min="9235" max="9235" width="20.42578125" style="46" customWidth="1"/>
    <col min="9236" max="9237" width="0" style="46" hidden="1" customWidth="1"/>
    <col min="9238" max="9238" width="20.140625" style="46" customWidth="1"/>
    <col min="9239" max="9239" width="19.5703125" style="46" customWidth="1"/>
    <col min="9240" max="9251" width="3.7109375" style="46" customWidth="1"/>
    <col min="9252" max="9252" width="40.7109375" style="46" customWidth="1"/>
    <col min="9253" max="9452" width="11.42578125" style="46" customWidth="1"/>
    <col min="9453" max="9453" width="75" style="46" customWidth="1"/>
    <col min="9454" max="9454" width="0.140625" style="46" customWidth="1"/>
    <col min="9455" max="9485" width="55.42578125" style="46"/>
    <col min="9486" max="9486" width="48.28515625" style="46" customWidth="1"/>
    <col min="9487" max="9487" width="14" style="46" customWidth="1"/>
    <col min="9488" max="9488" width="29.28515625" style="46" customWidth="1"/>
    <col min="9489" max="9489" width="17.85546875" style="46" customWidth="1"/>
    <col min="9490" max="9490" width="31.7109375" style="46" customWidth="1"/>
    <col min="9491" max="9491" width="20.42578125" style="46" customWidth="1"/>
    <col min="9492" max="9493" width="0" style="46" hidden="1" customWidth="1"/>
    <col min="9494" max="9494" width="20.140625" style="46" customWidth="1"/>
    <col min="9495" max="9495" width="19.5703125" style="46" customWidth="1"/>
    <col min="9496" max="9507" width="3.7109375" style="46" customWidth="1"/>
    <col min="9508" max="9508" width="40.7109375" style="46" customWidth="1"/>
    <col min="9509" max="9708" width="11.42578125" style="46" customWidth="1"/>
    <col min="9709" max="9709" width="75" style="46" customWidth="1"/>
    <col min="9710" max="9710" width="0.140625" style="46" customWidth="1"/>
    <col min="9711" max="9741" width="55.42578125" style="46"/>
    <col min="9742" max="9742" width="48.28515625" style="46" customWidth="1"/>
    <col min="9743" max="9743" width="14" style="46" customWidth="1"/>
    <col min="9744" max="9744" width="29.28515625" style="46" customWidth="1"/>
    <col min="9745" max="9745" width="17.85546875" style="46" customWidth="1"/>
    <col min="9746" max="9746" width="31.7109375" style="46" customWidth="1"/>
    <col min="9747" max="9747" width="20.42578125" style="46" customWidth="1"/>
    <col min="9748" max="9749" width="0" style="46" hidden="1" customWidth="1"/>
    <col min="9750" max="9750" width="20.140625" style="46" customWidth="1"/>
    <col min="9751" max="9751" width="19.5703125" style="46" customWidth="1"/>
    <col min="9752" max="9763" width="3.7109375" style="46" customWidth="1"/>
    <col min="9764" max="9764" width="40.7109375" style="46" customWidth="1"/>
    <col min="9765" max="9964" width="11.42578125" style="46" customWidth="1"/>
    <col min="9965" max="9965" width="75" style="46" customWidth="1"/>
    <col min="9966" max="9966" width="0.140625" style="46" customWidth="1"/>
    <col min="9967" max="9997" width="55.42578125" style="46"/>
    <col min="9998" max="9998" width="48.28515625" style="46" customWidth="1"/>
    <col min="9999" max="9999" width="14" style="46" customWidth="1"/>
    <col min="10000" max="10000" width="29.28515625" style="46" customWidth="1"/>
    <col min="10001" max="10001" width="17.85546875" style="46" customWidth="1"/>
    <col min="10002" max="10002" width="31.7109375" style="46" customWidth="1"/>
    <col min="10003" max="10003" width="20.42578125" style="46" customWidth="1"/>
    <col min="10004" max="10005" width="0" style="46" hidden="1" customWidth="1"/>
    <col min="10006" max="10006" width="20.140625" style="46" customWidth="1"/>
    <col min="10007" max="10007" width="19.5703125" style="46" customWidth="1"/>
    <col min="10008" max="10019" width="3.7109375" style="46" customWidth="1"/>
    <col min="10020" max="10020" width="40.7109375" style="46" customWidth="1"/>
    <col min="10021" max="10220" width="11.42578125" style="46" customWidth="1"/>
    <col min="10221" max="10221" width="75" style="46" customWidth="1"/>
    <col min="10222" max="10222" width="0.140625" style="46" customWidth="1"/>
    <col min="10223" max="10253" width="55.42578125" style="46"/>
    <col min="10254" max="10254" width="48.28515625" style="46" customWidth="1"/>
    <col min="10255" max="10255" width="14" style="46" customWidth="1"/>
    <col min="10256" max="10256" width="29.28515625" style="46" customWidth="1"/>
    <col min="10257" max="10257" width="17.85546875" style="46" customWidth="1"/>
    <col min="10258" max="10258" width="31.7109375" style="46" customWidth="1"/>
    <col min="10259" max="10259" width="20.42578125" style="46" customWidth="1"/>
    <col min="10260" max="10261" width="0" style="46" hidden="1" customWidth="1"/>
    <col min="10262" max="10262" width="20.140625" style="46" customWidth="1"/>
    <col min="10263" max="10263" width="19.5703125" style="46" customWidth="1"/>
    <col min="10264" max="10275" width="3.7109375" style="46" customWidth="1"/>
    <col min="10276" max="10276" width="40.7109375" style="46" customWidth="1"/>
    <col min="10277" max="10476" width="11.42578125" style="46" customWidth="1"/>
    <col min="10477" max="10477" width="75" style="46" customWidth="1"/>
    <col min="10478" max="10478" width="0.140625" style="46" customWidth="1"/>
    <col min="10479" max="10509" width="55.42578125" style="46"/>
    <col min="10510" max="10510" width="48.28515625" style="46" customWidth="1"/>
    <col min="10511" max="10511" width="14" style="46" customWidth="1"/>
    <col min="10512" max="10512" width="29.28515625" style="46" customWidth="1"/>
    <col min="10513" max="10513" width="17.85546875" style="46" customWidth="1"/>
    <col min="10514" max="10514" width="31.7109375" style="46" customWidth="1"/>
    <col min="10515" max="10515" width="20.42578125" style="46" customWidth="1"/>
    <col min="10516" max="10517" width="0" style="46" hidden="1" customWidth="1"/>
    <col min="10518" max="10518" width="20.140625" style="46" customWidth="1"/>
    <col min="10519" max="10519" width="19.5703125" style="46" customWidth="1"/>
    <col min="10520" max="10531" width="3.7109375" style="46" customWidth="1"/>
    <col min="10532" max="10532" width="40.7109375" style="46" customWidth="1"/>
    <col min="10533" max="10732" width="11.42578125" style="46" customWidth="1"/>
    <col min="10733" max="10733" width="75" style="46" customWidth="1"/>
    <col min="10734" max="10734" width="0.140625" style="46" customWidth="1"/>
    <col min="10735" max="10765" width="55.42578125" style="46"/>
    <col min="10766" max="10766" width="48.28515625" style="46" customWidth="1"/>
    <col min="10767" max="10767" width="14" style="46" customWidth="1"/>
    <col min="10768" max="10768" width="29.28515625" style="46" customWidth="1"/>
    <col min="10769" max="10769" width="17.85546875" style="46" customWidth="1"/>
    <col min="10770" max="10770" width="31.7109375" style="46" customWidth="1"/>
    <col min="10771" max="10771" width="20.42578125" style="46" customWidth="1"/>
    <col min="10772" max="10773" width="0" style="46" hidden="1" customWidth="1"/>
    <col min="10774" max="10774" width="20.140625" style="46" customWidth="1"/>
    <col min="10775" max="10775" width="19.5703125" style="46" customWidth="1"/>
    <col min="10776" max="10787" width="3.7109375" style="46" customWidth="1"/>
    <col min="10788" max="10788" width="40.7109375" style="46" customWidth="1"/>
    <col min="10789" max="10988" width="11.42578125" style="46" customWidth="1"/>
    <col min="10989" max="10989" width="75" style="46" customWidth="1"/>
    <col min="10990" max="10990" width="0.140625" style="46" customWidth="1"/>
    <col min="10991" max="11021" width="55.42578125" style="46"/>
    <col min="11022" max="11022" width="48.28515625" style="46" customWidth="1"/>
    <col min="11023" max="11023" width="14" style="46" customWidth="1"/>
    <col min="11024" max="11024" width="29.28515625" style="46" customWidth="1"/>
    <col min="11025" max="11025" width="17.85546875" style="46" customWidth="1"/>
    <col min="11026" max="11026" width="31.7109375" style="46" customWidth="1"/>
    <col min="11027" max="11027" width="20.42578125" style="46" customWidth="1"/>
    <col min="11028" max="11029" width="0" style="46" hidden="1" customWidth="1"/>
    <col min="11030" max="11030" width="20.140625" style="46" customWidth="1"/>
    <col min="11031" max="11031" width="19.5703125" style="46" customWidth="1"/>
    <col min="11032" max="11043" width="3.7109375" style="46" customWidth="1"/>
    <col min="11044" max="11044" width="40.7109375" style="46" customWidth="1"/>
    <col min="11045" max="11244" width="11.42578125" style="46" customWidth="1"/>
    <col min="11245" max="11245" width="75" style="46" customWidth="1"/>
    <col min="11246" max="11246" width="0.140625" style="46" customWidth="1"/>
    <col min="11247" max="11277" width="55.42578125" style="46"/>
    <col min="11278" max="11278" width="48.28515625" style="46" customWidth="1"/>
    <col min="11279" max="11279" width="14" style="46" customWidth="1"/>
    <col min="11280" max="11280" width="29.28515625" style="46" customWidth="1"/>
    <col min="11281" max="11281" width="17.85546875" style="46" customWidth="1"/>
    <col min="11282" max="11282" width="31.7109375" style="46" customWidth="1"/>
    <col min="11283" max="11283" width="20.42578125" style="46" customWidth="1"/>
    <col min="11284" max="11285" width="0" style="46" hidden="1" customWidth="1"/>
    <col min="11286" max="11286" width="20.140625" style="46" customWidth="1"/>
    <col min="11287" max="11287" width="19.5703125" style="46" customWidth="1"/>
    <col min="11288" max="11299" width="3.7109375" style="46" customWidth="1"/>
    <col min="11300" max="11300" width="40.7109375" style="46" customWidth="1"/>
    <col min="11301" max="11500" width="11.42578125" style="46" customWidth="1"/>
    <col min="11501" max="11501" width="75" style="46" customWidth="1"/>
    <col min="11502" max="11502" width="0.140625" style="46" customWidth="1"/>
    <col min="11503" max="11533" width="55.42578125" style="46"/>
    <col min="11534" max="11534" width="48.28515625" style="46" customWidth="1"/>
    <col min="11535" max="11535" width="14" style="46" customWidth="1"/>
    <col min="11536" max="11536" width="29.28515625" style="46" customWidth="1"/>
    <col min="11537" max="11537" width="17.85546875" style="46" customWidth="1"/>
    <col min="11538" max="11538" width="31.7109375" style="46" customWidth="1"/>
    <col min="11539" max="11539" width="20.42578125" style="46" customWidth="1"/>
    <col min="11540" max="11541" width="0" style="46" hidden="1" customWidth="1"/>
    <col min="11542" max="11542" width="20.140625" style="46" customWidth="1"/>
    <col min="11543" max="11543" width="19.5703125" style="46" customWidth="1"/>
    <col min="11544" max="11555" width="3.7109375" style="46" customWidth="1"/>
    <col min="11556" max="11556" width="40.7109375" style="46" customWidth="1"/>
    <col min="11557" max="11756" width="11.42578125" style="46" customWidth="1"/>
    <col min="11757" max="11757" width="75" style="46" customWidth="1"/>
    <col min="11758" max="11758" width="0.140625" style="46" customWidth="1"/>
    <col min="11759" max="11789" width="55.42578125" style="46"/>
    <col min="11790" max="11790" width="48.28515625" style="46" customWidth="1"/>
    <col min="11791" max="11791" width="14" style="46" customWidth="1"/>
    <col min="11792" max="11792" width="29.28515625" style="46" customWidth="1"/>
    <col min="11793" max="11793" width="17.85546875" style="46" customWidth="1"/>
    <col min="11794" max="11794" width="31.7109375" style="46" customWidth="1"/>
    <col min="11795" max="11795" width="20.42578125" style="46" customWidth="1"/>
    <col min="11796" max="11797" width="0" style="46" hidden="1" customWidth="1"/>
    <col min="11798" max="11798" width="20.140625" style="46" customWidth="1"/>
    <col min="11799" max="11799" width="19.5703125" style="46" customWidth="1"/>
    <col min="11800" max="11811" width="3.7109375" style="46" customWidth="1"/>
    <col min="11812" max="11812" width="40.7109375" style="46" customWidth="1"/>
    <col min="11813" max="12012" width="11.42578125" style="46" customWidth="1"/>
    <col min="12013" max="12013" width="75" style="46" customWidth="1"/>
    <col min="12014" max="12014" width="0.140625" style="46" customWidth="1"/>
    <col min="12015" max="12045" width="55.42578125" style="46"/>
    <col min="12046" max="12046" width="48.28515625" style="46" customWidth="1"/>
    <col min="12047" max="12047" width="14" style="46" customWidth="1"/>
    <col min="12048" max="12048" width="29.28515625" style="46" customWidth="1"/>
    <col min="12049" max="12049" width="17.85546875" style="46" customWidth="1"/>
    <col min="12050" max="12050" width="31.7109375" style="46" customWidth="1"/>
    <col min="12051" max="12051" width="20.42578125" style="46" customWidth="1"/>
    <col min="12052" max="12053" width="0" style="46" hidden="1" customWidth="1"/>
    <col min="12054" max="12054" width="20.140625" style="46" customWidth="1"/>
    <col min="12055" max="12055" width="19.5703125" style="46" customWidth="1"/>
    <col min="12056" max="12067" width="3.7109375" style="46" customWidth="1"/>
    <col min="12068" max="12068" width="40.7109375" style="46" customWidth="1"/>
    <col min="12069" max="12268" width="11.42578125" style="46" customWidth="1"/>
    <col min="12269" max="12269" width="75" style="46" customWidth="1"/>
    <col min="12270" max="12270" width="0.140625" style="46" customWidth="1"/>
    <col min="12271" max="12301" width="55.42578125" style="46"/>
    <col min="12302" max="12302" width="48.28515625" style="46" customWidth="1"/>
    <col min="12303" max="12303" width="14" style="46" customWidth="1"/>
    <col min="12304" max="12304" width="29.28515625" style="46" customWidth="1"/>
    <col min="12305" max="12305" width="17.85546875" style="46" customWidth="1"/>
    <col min="12306" max="12306" width="31.7109375" style="46" customWidth="1"/>
    <col min="12307" max="12307" width="20.42578125" style="46" customWidth="1"/>
    <col min="12308" max="12309" width="0" style="46" hidden="1" customWidth="1"/>
    <col min="12310" max="12310" width="20.140625" style="46" customWidth="1"/>
    <col min="12311" max="12311" width="19.5703125" style="46" customWidth="1"/>
    <col min="12312" max="12323" width="3.7109375" style="46" customWidth="1"/>
    <col min="12324" max="12324" width="40.7109375" style="46" customWidth="1"/>
    <col min="12325" max="12524" width="11.42578125" style="46" customWidth="1"/>
    <col min="12525" max="12525" width="75" style="46" customWidth="1"/>
    <col min="12526" max="12526" width="0.140625" style="46" customWidth="1"/>
    <col min="12527" max="12557" width="55.42578125" style="46"/>
    <col min="12558" max="12558" width="48.28515625" style="46" customWidth="1"/>
    <col min="12559" max="12559" width="14" style="46" customWidth="1"/>
    <col min="12560" max="12560" width="29.28515625" style="46" customWidth="1"/>
    <col min="12561" max="12561" width="17.85546875" style="46" customWidth="1"/>
    <col min="12562" max="12562" width="31.7109375" style="46" customWidth="1"/>
    <col min="12563" max="12563" width="20.42578125" style="46" customWidth="1"/>
    <col min="12564" max="12565" width="0" style="46" hidden="1" customWidth="1"/>
    <col min="12566" max="12566" width="20.140625" style="46" customWidth="1"/>
    <col min="12567" max="12567" width="19.5703125" style="46" customWidth="1"/>
    <col min="12568" max="12579" width="3.7109375" style="46" customWidth="1"/>
    <col min="12580" max="12580" width="40.7109375" style="46" customWidth="1"/>
    <col min="12581" max="12780" width="11.42578125" style="46" customWidth="1"/>
    <col min="12781" max="12781" width="75" style="46" customWidth="1"/>
    <col min="12782" max="12782" width="0.140625" style="46" customWidth="1"/>
    <col min="12783" max="12813" width="55.42578125" style="46"/>
    <col min="12814" max="12814" width="48.28515625" style="46" customWidth="1"/>
    <col min="12815" max="12815" width="14" style="46" customWidth="1"/>
    <col min="12816" max="12816" width="29.28515625" style="46" customWidth="1"/>
    <col min="12817" max="12817" width="17.85546875" style="46" customWidth="1"/>
    <col min="12818" max="12818" width="31.7109375" style="46" customWidth="1"/>
    <col min="12819" max="12819" width="20.42578125" style="46" customWidth="1"/>
    <col min="12820" max="12821" width="0" style="46" hidden="1" customWidth="1"/>
    <col min="12822" max="12822" width="20.140625" style="46" customWidth="1"/>
    <col min="12823" max="12823" width="19.5703125" style="46" customWidth="1"/>
    <col min="12824" max="12835" width="3.7109375" style="46" customWidth="1"/>
    <col min="12836" max="12836" width="40.7109375" style="46" customWidth="1"/>
    <col min="12837" max="13036" width="11.42578125" style="46" customWidth="1"/>
    <col min="13037" max="13037" width="75" style="46" customWidth="1"/>
    <col min="13038" max="13038" width="0.140625" style="46" customWidth="1"/>
    <col min="13039" max="13069" width="55.42578125" style="46"/>
    <col min="13070" max="13070" width="48.28515625" style="46" customWidth="1"/>
    <col min="13071" max="13071" width="14" style="46" customWidth="1"/>
    <col min="13072" max="13072" width="29.28515625" style="46" customWidth="1"/>
    <col min="13073" max="13073" width="17.85546875" style="46" customWidth="1"/>
    <col min="13074" max="13074" width="31.7109375" style="46" customWidth="1"/>
    <col min="13075" max="13075" width="20.42578125" style="46" customWidth="1"/>
    <col min="13076" max="13077" width="0" style="46" hidden="1" customWidth="1"/>
    <col min="13078" max="13078" width="20.140625" style="46" customWidth="1"/>
    <col min="13079" max="13079" width="19.5703125" style="46" customWidth="1"/>
    <col min="13080" max="13091" width="3.7109375" style="46" customWidth="1"/>
    <col min="13092" max="13092" width="40.7109375" style="46" customWidth="1"/>
    <col min="13093" max="13292" width="11.42578125" style="46" customWidth="1"/>
    <col min="13293" max="13293" width="75" style="46" customWidth="1"/>
    <col min="13294" max="13294" width="0.140625" style="46" customWidth="1"/>
    <col min="13295" max="13325" width="55.42578125" style="46"/>
    <col min="13326" max="13326" width="48.28515625" style="46" customWidth="1"/>
    <col min="13327" max="13327" width="14" style="46" customWidth="1"/>
    <col min="13328" max="13328" width="29.28515625" style="46" customWidth="1"/>
    <col min="13329" max="13329" width="17.85546875" style="46" customWidth="1"/>
    <col min="13330" max="13330" width="31.7109375" style="46" customWidth="1"/>
    <col min="13331" max="13331" width="20.42578125" style="46" customWidth="1"/>
    <col min="13332" max="13333" width="0" style="46" hidden="1" customWidth="1"/>
    <col min="13334" max="13334" width="20.140625" style="46" customWidth="1"/>
    <col min="13335" max="13335" width="19.5703125" style="46" customWidth="1"/>
    <col min="13336" max="13347" width="3.7109375" style="46" customWidth="1"/>
    <col min="13348" max="13348" width="40.7109375" style="46" customWidth="1"/>
    <col min="13349" max="13548" width="11.42578125" style="46" customWidth="1"/>
    <col min="13549" max="13549" width="75" style="46" customWidth="1"/>
    <col min="13550" max="13550" width="0.140625" style="46" customWidth="1"/>
    <col min="13551" max="13581" width="55.42578125" style="46"/>
    <col min="13582" max="13582" width="48.28515625" style="46" customWidth="1"/>
    <col min="13583" max="13583" width="14" style="46" customWidth="1"/>
    <col min="13584" max="13584" width="29.28515625" style="46" customWidth="1"/>
    <col min="13585" max="13585" width="17.85546875" style="46" customWidth="1"/>
    <col min="13586" max="13586" width="31.7109375" style="46" customWidth="1"/>
    <col min="13587" max="13587" width="20.42578125" style="46" customWidth="1"/>
    <col min="13588" max="13589" width="0" style="46" hidden="1" customWidth="1"/>
    <col min="13590" max="13590" width="20.140625" style="46" customWidth="1"/>
    <col min="13591" max="13591" width="19.5703125" style="46" customWidth="1"/>
    <col min="13592" max="13603" width="3.7109375" style="46" customWidth="1"/>
    <col min="13604" max="13604" width="40.7109375" style="46" customWidth="1"/>
    <col min="13605" max="13804" width="11.42578125" style="46" customWidth="1"/>
    <col min="13805" max="13805" width="75" style="46" customWidth="1"/>
    <col min="13806" max="13806" width="0.140625" style="46" customWidth="1"/>
    <col min="13807" max="13837" width="55.42578125" style="46"/>
    <col min="13838" max="13838" width="48.28515625" style="46" customWidth="1"/>
    <col min="13839" max="13839" width="14" style="46" customWidth="1"/>
    <col min="13840" max="13840" width="29.28515625" style="46" customWidth="1"/>
    <col min="13841" max="13841" width="17.85546875" style="46" customWidth="1"/>
    <col min="13842" max="13842" width="31.7109375" style="46" customWidth="1"/>
    <col min="13843" max="13843" width="20.42578125" style="46" customWidth="1"/>
    <col min="13844" max="13845" width="0" style="46" hidden="1" customWidth="1"/>
    <col min="13846" max="13846" width="20.140625" style="46" customWidth="1"/>
    <col min="13847" max="13847" width="19.5703125" style="46" customWidth="1"/>
    <col min="13848" max="13859" width="3.7109375" style="46" customWidth="1"/>
    <col min="13860" max="13860" width="40.7109375" style="46" customWidth="1"/>
    <col min="13861" max="14060" width="11.42578125" style="46" customWidth="1"/>
    <col min="14061" max="14061" width="75" style="46" customWidth="1"/>
    <col min="14062" max="14062" width="0.140625" style="46" customWidth="1"/>
    <col min="14063" max="14093" width="55.42578125" style="46"/>
    <col min="14094" max="14094" width="48.28515625" style="46" customWidth="1"/>
    <col min="14095" max="14095" width="14" style="46" customWidth="1"/>
    <col min="14096" max="14096" width="29.28515625" style="46" customWidth="1"/>
    <col min="14097" max="14097" width="17.85546875" style="46" customWidth="1"/>
    <col min="14098" max="14098" width="31.7109375" style="46" customWidth="1"/>
    <col min="14099" max="14099" width="20.42578125" style="46" customWidth="1"/>
    <col min="14100" max="14101" width="0" style="46" hidden="1" customWidth="1"/>
    <col min="14102" max="14102" width="20.140625" style="46" customWidth="1"/>
    <col min="14103" max="14103" width="19.5703125" style="46" customWidth="1"/>
    <col min="14104" max="14115" width="3.7109375" style="46" customWidth="1"/>
    <col min="14116" max="14116" width="40.7109375" style="46" customWidth="1"/>
    <col min="14117" max="14316" width="11.42578125" style="46" customWidth="1"/>
    <col min="14317" max="14317" width="75" style="46" customWidth="1"/>
    <col min="14318" max="14318" width="0.140625" style="46" customWidth="1"/>
    <col min="14319" max="14349" width="55.42578125" style="46"/>
    <col min="14350" max="14350" width="48.28515625" style="46" customWidth="1"/>
    <col min="14351" max="14351" width="14" style="46" customWidth="1"/>
    <col min="14352" max="14352" width="29.28515625" style="46" customWidth="1"/>
    <col min="14353" max="14353" width="17.85546875" style="46" customWidth="1"/>
    <col min="14354" max="14354" width="31.7109375" style="46" customWidth="1"/>
    <col min="14355" max="14355" width="20.42578125" style="46" customWidth="1"/>
    <col min="14356" max="14357" width="0" style="46" hidden="1" customWidth="1"/>
    <col min="14358" max="14358" width="20.140625" style="46" customWidth="1"/>
    <col min="14359" max="14359" width="19.5703125" style="46" customWidth="1"/>
    <col min="14360" max="14371" width="3.7109375" style="46" customWidth="1"/>
    <col min="14372" max="14372" width="40.7109375" style="46" customWidth="1"/>
    <col min="14373" max="14572" width="11.42578125" style="46" customWidth="1"/>
    <col min="14573" max="14573" width="75" style="46" customWidth="1"/>
    <col min="14574" max="14574" width="0.140625" style="46" customWidth="1"/>
    <col min="14575" max="14605" width="55.42578125" style="46"/>
    <col min="14606" max="14606" width="48.28515625" style="46" customWidth="1"/>
    <col min="14607" max="14607" width="14" style="46" customWidth="1"/>
    <col min="14608" max="14608" width="29.28515625" style="46" customWidth="1"/>
    <col min="14609" max="14609" width="17.85546875" style="46" customWidth="1"/>
    <col min="14610" max="14610" width="31.7109375" style="46" customWidth="1"/>
    <col min="14611" max="14611" width="20.42578125" style="46" customWidth="1"/>
    <col min="14612" max="14613" width="0" style="46" hidden="1" customWidth="1"/>
    <col min="14614" max="14614" width="20.140625" style="46" customWidth="1"/>
    <col min="14615" max="14615" width="19.5703125" style="46" customWidth="1"/>
    <col min="14616" max="14627" width="3.7109375" style="46" customWidth="1"/>
    <col min="14628" max="14628" width="40.7109375" style="46" customWidth="1"/>
    <col min="14629" max="14828" width="11.42578125" style="46" customWidth="1"/>
    <col min="14829" max="14829" width="75" style="46" customWidth="1"/>
    <col min="14830" max="14830" width="0.140625" style="46" customWidth="1"/>
    <col min="14831" max="14861" width="55.42578125" style="46"/>
    <col min="14862" max="14862" width="48.28515625" style="46" customWidth="1"/>
    <col min="14863" max="14863" width="14" style="46" customWidth="1"/>
    <col min="14864" max="14864" width="29.28515625" style="46" customWidth="1"/>
    <col min="14865" max="14865" width="17.85546875" style="46" customWidth="1"/>
    <col min="14866" max="14866" width="31.7109375" style="46" customWidth="1"/>
    <col min="14867" max="14867" width="20.42578125" style="46" customWidth="1"/>
    <col min="14868" max="14869" width="0" style="46" hidden="1" customWidth="1"/>
    <col min="14870" max="14870" width="20.140625" style="46" customWidth="1"/>
    <col min="14871" max="14871" width="19.5703125" style="46" customWidth="1"/>
    <col min="14872" max="14883" width="3.7109375" style="46" customWidth="1"/>
    <col min="14884" max="14884" width="40.7109375" style="46" customWidth="1"/>
    <col min="14885" max="15084" width="11.42578125" style="46" customWidth="1"/>
    <col min="15085" max="15085" width="75" style="46" customWidth="1"/>
    <col min="15086" max="15086" width="0.140625" style="46" customWidth="1"/>
    <col min="15087" max="15117" width="55.42578125" style="46"/>
    <col min="15118" max="15118" width="48.28515625" style="46" customWidth="1"/>
    <col min="15119" max="15119" width="14" style="46" customWidth="1"/>
    <col min="15120" max="15120" width="29.28515625" style="46" customWidth="1"/>
    <col min="15121" max="15121" width="17.85546875" style="46" customWidth="1"/>
    <col min="15122" max="15122" width="31.7109375" style="46" customWidth="1"/>
    <col min="15123" max="15123" width="20.42578125" style="46" customWidth="1"/>
    <col min="15124" max="15125" width="0" style="46" hidden="1" customWidth="1"/>
    <col min="15126" max="15126" width="20.140625" style="46" customWidth="1"/>
    <col min="15127" max="15127" width="19.5703125" style="46" customWidth="1"/>
    <col min="15128" max="15139" width="3.7109375" style="46" customWidth="1"/>
    <col min="15140" max="15140" width="40.7109375" style="46" customWidth="1"/>
    <col min="15141" max="15340" width="11.42578125" style="46" customWidth="1"/>
    <col min="15341" max="15341" width="75" style="46" customWidth="1"/>
    <col min="15342" max="15342" width="0.140625" style="46" customWidth="1"/>
    <col min="15343" max="15373" width="55.42578125" style="46"/>
    <col min="15374" max="15374" width="48.28515625" style="46" customWidth="1"/>
    <col min="15375" max="15375" width="14" style="46" customWidth="1"/>
    <col min="15376" max="15376" width="29.28515625" style="46" customWidth="1"/>
    <col min="15377" max="15377" width="17.85546875" style="46" customWidth="1"/>
    <col min="15378" max="15378" width="31.7109375" style="46" customWidth="1"/>
    <col min="15379" max="15379" width="20.42578125" style="46" customWidth="1"/>
    <col min="15380" max="15381" width="0" style="46" hidden="1" customWidth="1"/>
    <col min="15382" max="15382" width="20.140625" style="46" customWidth="1"/>
    <col min="15383" max="15383" width="19.5703125" style="46" customWidth="1"/>
    <col min="15384" max="15395" width="3.7109375" style="46" customWidth="1"/>
    <col min="15396" max="15396" width="40.7109375" style="46" customWidth="1"/>
    <col min="15397" max="15596" width="11.42578125" style="46" customWidth="1"/>
    <col min="15597" max="15597" width="75" style="46" customWidth="1"/>
    <col min="15598" max="15598" width="0.140625" style="46" customWidth="1"/>
    <col min="15599" max="15629" width="55.42578125" style="46"/>
    <col min="15630" max="15630" width="48.28515625" style="46" customWidth="1"/>
    <col min="15631" max="15631" width="14" style="46" customWidth="1"/>
    <col min="15632" max="15632" width="29.28515625" style="46" customWidth="1"/>
    <col min="15633" max="15633" width="17.85546875" style="46" customWidth="1"/>
    <col min="15634" max="15634" width="31.7109375" style="46" customWidth="1"/>
    <col min="15635" max="15635" width="20.42578125" style="46" customWidth="1"/>
    <col min="15636" max="15637" width="0" style="46" hidden="1" customWidth="1"/>
    <col min="15638" max="15638" width="20.140625" style="46" customWidth="1"/>
    <col min="15639" max="15639" width="19.5703125" style="46" customWidth="1"/>
    <col min="15640" max="15651" width="3.7109375" style="46" customWidth="1"/>
    <col min="15652" max="15652" width="40.7109375" style="46" customWidth="1"/>
    <col min="15653" max="15852" width="11.42578125" style="46" customWidth="1"/>
    <col min="15853" max="15853" width="75" style="46" customWidth="1"/>
    <col min="15854" max="15854" width="0.140625" style="46" customWidth="1"/>
    <col min="15855" max="15885" width="55.42578125" style="46"/>
    <col min="15886" max="15886" width="48.28515625" style="46" customWidth="1"/>
    <col min="15887" max="15887" width="14" style="46" customWidth="1"/>
    <col min="15888" max="15888" width="29.28515625" style="46" customWidth="1"/>
    <col min="15889" max="15889" width="17.85546875" style="46" customWidth="1"/>
    <col min="15890" max="15890" width="31.7109375" style="46" customWidth="1"/>
    <col min="15891" max="15891" width="20.42578125" style="46" customWidth="1"/>
    <col min="15892" max="15893" width="0" style="46" hidden="1" customWidth="1"/>
    <col min="15894" max="15894" width="20.140625" style="46" customWidth="1"/>
    <col min="15895" max="15895" width="19.5703125" style="46" customWidth="1"/>
    <col min="15896" max="15907" width="3.7109375" style="46" customWidth="1"/>
    <col min="15908" max="15908" width="40.7109375" style="46" customWidth="1"/>
    <col min="15909" max="16108" width="11.42578125" style="46" customWidth="1"/>
    <col min="16109" max="16109" width="75" style="46" customWidth="1"/>
    <col min="16110" max="16110" width="0.140625" style="46" customWidth="1"/>
    <col min="16111" max="16141" width="55.42578125" style="46"/>
    <col min="16142" max="16142" width="48.28515625" style="46" customWidth="1"/>
    <col min="16143" max="16143" width="14" style="46" customWidth="1"/>
    <col min="16144" max="16144" width="29.28515625" style="46" customWidth="1"/>
    <col min="16145" max="16145" width="17.85546875" style="46" customWidth="1"/>
    <col min="16146" max="16146" width="31.7109375" style="46" customWidth="1"/>
    <col min="16147" max="16147" width="20.42578125" style="46" customWidth="1"/>
    <col min="16148" max="16149" width="0" style="46" hidden="1" customWidth="1"/>
    <col min="16150" max="16150" width="20.140625" style="46" customWidth="1"/>
    <col min="16151" max="16151" width="19.5703125" style="46" customWidth="1"/>
    <col min="16152" max="16163" width="3.7109375" style="46" customWidth="1"/>
    <col min="16164" max="16164" width="40.7109375" style="46" customWidth="1"/>
    <col min="16165" max="16364" width="11.42578125" style="46" customWidth="1"/>
    <col min="16365" max="16365" width="75" style="46" customWidth="1"/>
    <col min="16366" max="16366" width="0.140625" style="46" customWidth="1"/>
    <col min="16367" max="16384" width="55.42578125" style="46"/>
  </cols>
  <sheetData>
    <row r="1" spans="1:237" s="76" customFormat="1" ht="15" hidden="1" customHeight="1">
      <c r="A1" s="378"/>
      <c r="B1" s="44"/>
      <c r="C1" s="75"/>
      <c r="D1" s="75"/>
      <c r="G1" s="77"/>
      <c r="H1" s="77"/>
      <c r="J1" s="110"/>
      <c r="K1" s="110"/>
      <c r="L1" s="110"/>
      <c r="M1" s="110"/>
      <c r="N1" s="110"/>
      <c r="O1" s="110"/>
      <c r="P1" s="110"/>
      <c r="Q1" s="110"/>
      <c r="R1" s="110"/>
      <c r="S1" s="110"/>
      <c r="T1" s="110"/>
      <c r="U1" s="110"/>
      <c r="V1" s="110"/>
      <c r="IC1" s="76" t="s">
        <v>0</v>
      </c>
    </row>
    <row r="2" spans="1:237" s="76" customFormat="1" ht="15" hidden="1" customHeight="1">
      <c r="A2" s="378"/>
      <c r="B2" s="44"/>
      <c r="C2" s="75"/>
      <c r="D2" s="75"/>
      <c r="G2" s="77"/>
      <c r="H2" s="77"/>
      <c r="J2" s="110"/>
      <c r="K2" s="110"/>
      <c r="L2" s="110"/>
      <c r="M2" s="110"/>
      <c r="N2" s="110"/>
      <c r="O2" s="110"/>
      <c r="P2" s="110"/>
      <c r="Q2" s="110"/>
      <c r="R2" s="110"/>
      <c r="S2" s="110"/>
      <c r="T2" s="110"/>
      <c r="U2" s="110"/>
      <c r="V2" s="110"/>
      <c r="IC2" s="78" t="s">
        <v>1</v>
      </c>
    </row>
    <row r="3" spans="1:237" s="76" customFormat="1" ht="15" hidden="1" customHeight="1">
      <c r="A3" s="378"/>
      <c r="B3" s="44"/>
      <c r="C3" s="75"/>
      <c r="D3" s="75"/>
      <c r="G3" s="77"/>
      <c r="H3" s="77"/>
      <c r="J3" s="110"/>
      <c r="K3" s="110"/>
      <c r="L3" s="110"/>
      <c r="M3" s="110"/>
      <c r="N3" s="110"/>
      <c r="O3" s="110"/>
      <c r="P3" s="110"/>
      <c r="Q3" s="110"/>
      <c r="R3" s="110"/>
      <c r="S3" s="110"/>
      <c r="T3" s="110"/>
      <c r="U3" s="110"/>
      <c r="V3" s="110"/>
      <c r="IC3" s="78" t="s">
        <v>2</v>
      </c>
    </row>
    <row r="4" spans="1:237" s="76" customFormat="1" hidden="1">
      <c r="A4" s="44"/>
      <c r="B4" s="44"/>
      <c r="C4" s="75"/>
      <c r="D4" s="75"/>
      <c r="G4" s="77"/>
      <c r="H4" s="77"/>
      <c r="J4" s="110"/>
      <c r="K4" s="110"/>
      <c r="L4" s="110"/>
      <c r="M4" s="110"/>
      <c r="N4" s="110"/>
      <c r="O4" s="110"/>
      <c r="P4" s="110"/>
      <c r="Q4" s="110"/>
      <c r="R4" s="110"/>
      <c r="S4" s="110"/>
      <c r="T4" s="110"/>
      <c r="U4" s="110"/>
      <c r="V4" s="110"/>
      <c r="IC4" s="78" t="s">
        <v>3</v>
      </c>
    </row>
    <row r="5" spans="1:237" s="76" customFormat="1" ht="15" hidden="1" customHeight="1">
      <c r="A5" s="45" t="s">
        <v>4</v>
      </c>
      <c r="B5" s="45"/>
      <c r="C5" s="75"/>
      <c r="D5" s="75"/>
      <c r="G5" s="77"/>
      <c r="H5" s="77"/>
      <c r="J5" s="110"/>
      <c r="K5" s="110"/>
      <c r="L5" s="110"/>
      <c r="M5" s="110"/>
      <c r="N5" s="110"/>
      <c r="O5" s="110"/>
      <c r="P5" s="110"/>
      <c r="Q5" s="110"/>
      <c r="R5" s="110"/>
      <c r="S5" s="110"/>
      <c r="T5" s="110"/>
      <c r="U5" s="110"/>
      <c r="V5" s="110"/>
      <c r="IC5" s="78" t="s">
        <v>5</v>
      </c>
    </row>
    <row r="6" spans="1:237" s="76" customFormat="1" ht="25.5" hidden="1" customHeight="1">
      <c r="A6" s="45" t="s">
        <v>6</v>
      </c>
      <c r="B6" s="45"/>
      <c r="C6" s="75"/>
      <c r="D6" s="75"/>
      <c r="G6" s="77"/>
      <c r="H6" s="77"/>
      <c r="J6" s="110"/>
      <c r="K6" s="110"/>
      <c r="L6" s="110"/>
      <c r="M6" s="110"/>
      <c r="N6" s="110"/>
      <c r="O6" s="110"/>
      <c r="P6" s="110"/>
      <c r="Q6" s="110"/>
      <c r="R6" s="110"/>
      <c r="S6" s="110"/>
      <c r="T6" s="110"/>
      <c r="U6" s="110"/>
      <c r="V6" s="110"/>
      <c r="IC6" s="78" t="s">
        <v>7</v>
      </c>
    </row>
    <row r="7" spans="1:237" s="76" customFormat="1" hidden="1">
      <c r="A7" s="45"/>
      <c r="B7" s="45"/>
      <c r="C7" s="75"/>
      <c r="D7" s="75"/>
      <c r="G7" s="77"/>
      <c r="H7" s="77"/>
      <c r="J7" s="110"/>
      <c r="K7" s="110"/>
      <c r="L7" s="110"/>
      <c r="M7" s="110"/>
      <c r="N7" s="110"/>
      <c r="O7" s="110"/>
      <c r="P7" s="110"/>
      <c r="Q7" s="110"/>
      <c r="R7" s="110"/>
      <c r="S7" s="110"/>
      <c r="T7" s="110"/>
      <c r="U7" s="110"/>
      <c r="V7" s="110"/>
      <c r="IC7" s="78" t="s">
        <v>8</v>
      </c>
    </row>
    <row r="8" spans="1:237" s="76" customFormat="1" ht="43.5" customHeight="1">
      <c r="A8" s="379" t="s">
        <v>471</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IC8" s="78"/>
    </row>
    <row r="9" spans="1:237" s="76" customFormat="1">
      <c r="A9" s="74"/>
      <c r="B9" s="74"/>
      <c r="C9" s="245"/>
      <c r="D9" s="245"/>
      <c r="E9" s="246"/>
      <c r="F9" s="247"/>
      <c r="G9" s="115"/>
      <c r="H9" s="115"/>
      <c r="I9" s="246"/>
      <c r="J9" s="248"/>
      <c r="K9" s="248"/>
      <c r="L9" s="248"/>
      <c r="M9" s="248"/>
      <c r="N9" s="248"/>
      <c r="O9" s="248"/>
      <c r="P9" s="248"/>
      <c r="Q9" s="248"/>
      <c r="R9" s="248"/>
      <c r="S9" s="248"/>
      <c r="T9" s="248"/>
      <c r="U9" s="248"/>
      <c r="V9" s="248"/>
      <c r="W9" s="246"/>
      <c r="X9" s="246"/>
      <c r="Y9" s="246"/>
      <c r="Z9" s="246"/>
      <c r="AA9" s="246"/>
      <c r="AB9" s="246"/>
      <c r="AC9" s="246"/>
      <c r="AD9" s="246"/>
      <c r="AE9" s="246"/>
      <c r="AF9" s="246"/>
      <c r="AG9" s="246"/>
      <c r="AH9" s="246"/>
      <c r="AI9" s="246"/>
      <c r="AJ9" s="246"/>
      <c r="IC9" s="78"/>
    </row>
    <row r="10" spans="1:237" s="56" customFormat="1" ht="63.75" customHeight="1">
      <c r="A10" s="381" t="s">
        <v>9</v>
      </c>
      <c r="B10" s="253" t="s">
        <v>736</v>
      </c>
      <c r="C10" s="381" t="s">
        <v>10</v>
      </c>
      <c r="D10" s="381" t="s">
        <v>11</v>
      </c>
      <c r="E10" s="381" t="s">
        <v>12</v>
      </c>
      <c r="F10" s="381" t="s">
        <v>13</v>
      </c>
      <c r="G10" s="381" t="s">
        <v>14</v>
      </c>
      <c r="H10" s="381" t="s">
        <v>15</v>
      </c>
      <c r="I10" s="381" t="s">
        <v>16</v>
      </c>
      <c r="J10" s="381" t="s">
        <v>749</v>
      </c>
      <c r="K10" s="253" t="s">
        <v>749</v>
      </c>
      <c r="L10" s="253" t="s">
        <v>737</v>
      </c>
      <c r="M10" s="253" t="s">
        <v>738</v>
      </c>
      <c r="N10" s="253" t="s">
        <v>739</v>
      </c>
      <c r="O10" s="253" t="s">
        <v>740</v>
      </c>
      <c r="P10" s="253" t="s">
        <v>741</v>
      </c>
      <c r="Q10" s="253" t="s">
        <v>742</v>
      </c>
      <c r="R10" s="253" t="s">
        <v>743</v>
      </c>
      <c r="S10" s="253" t="s">
        <v>744</v>
      </c>
      <c r="T10" s="253" t="s">
        <v>745</v>
      </c>
      <c r="U10" s="253" t="s">
        <v>746</v>
      </c>
      <c r="V10" s="253" t="s">
        <v>747</v>
      </c>
      <c r="W10" s="381" t="s">
        <v>17</v>
      </c>
      <c r="X10" s="381" t="s">
        <v>18</v>
      </c>
      <c r="Y10" s="381"/>
      <c r="Z10" s="381"/>
      <c r="AA10" s="381"/>
      <c r="AB10" s="381"/>
      <c r="AC10" s="381"/>
      <c r="AD10" s="381"/>
      <c r="AE10" s="381"/>
      <c r="AF10" s="381"/>
      <c r="AG10" s="381"/>
      <c r="AH10" s="381"/>
      <c r="AI10" s="381"/>
      <c r="AJ10" s="383" t="s">
        <v>19</v>
      </c>
      <c r="IC10" s="80" t="s">
        <v>20</v>
      </c>
    </row>
    <row r="11" spans="1:237" s="56" customFormat="1">
      <c r="A11" s="381"/>
      <c r="B11" s="156"/>
      <c r="C11" s="381"/>
      <c r="D11" s="381"/>
      <c r="E11" s="381"/>
      <c r="F11" s="381"/>
      <c r="G11" s="381"/>
      <c r="H11" s="381"/>
      <c r="I11" s="381"/>
      <c r="J11" s="381"/>
      <c r="K11" s="156"/>
      <c r="L11" s="156"/>
      <c r="M11" s="156"/>
      <c r="N11" s="156"/>
      <c r="O11" s="156"/>
      <c r="P11" s="156"/>
      <c r="Q11" s="156"/>
      <c r="R11" s="156"/>
      <c r="S11" s="156"/>
      <c r="T11" s="156"/>
      <c r="U11" s="156"/>
      <c r="V11" s="156"/>
      <c r="W11" s="381"/>
      <c r="X11" s="113" t="s">
        <v>21</v>
      </c>
      <c r="Y11" s="113" t="s">
        <v>22</v>
      </c>
      <c r="Z11" s="113" t="s">
        <v>23</v>
      </c>
      <c r="AA11" s="113" t="s">
        <v>24</v>
      </c>
      <c r="AB11" s="113" t="s">
        <v>23</v>
      </c>
      <c r="AC11" s="113" t="s">
        <v>25</v>
      </c>
      <c r="AD11" s="113" t="s">
        <v>25</v>
      </c>
      <c r="AE11" s="113" t="s">
        <v>24</v>
      </c>
      <c r="AF11" s="113" t="s">
        <v>26</v>
      </c>
      <c r="AG11" s="113" t="s">
        <v>27</v>
      </c>
      <c r="AH11" s="113" t="s">
        <v>28</v>
      </c>
      <c r="AI11" s="113" t="s">
        <v>29</v>
      </c>
      <c r="AJ11" s="383"/>
      <c r="IC11" s="80" t="s">
        <v>30</v>
      </c>
    </row>
    <row r="12" spans="1:237" s="62" customFormat="1" ht="45">
      <c r="A12" s="249" t="s">
        <v>396</v>
      </c>
      <c r="B12" s="249"/>
      <c r="C12" s="250" t="s">
        <v>32</v>
      </c>
      <c r="D12" s="83" t="s">
        <v>397</v>
      </c>
      <c r="E12" s="254">
        <v>3212999</v>
      </c>
      <c r="F12" s="83" t="s">
        <v>398</v>
      </c>
      <c r="G12" s="255">
        <v>45170</v>
      </c>
      <c r="H12" s="27" t="s">
        <v>475</v>
      </c>
      <c r="I12" s="27" t="s">
        <v>672</v>
      </c>
      <c r="J12" s="27">
        <v>20000000</v>
      </c>
      <c r="K12" s="27"/>
      <c r="L12" s="27"/>
      <c r="M12" s="27"/>
      <c r="N12" s="27"/>
      <c r="O12" s="27"/>
      <c r="P12" s="27"/>
      <c r="Q12" s="27"/>
      <c r="R12" s="27"/>
      <c r="S12" s="27"/>
      <c r="T12" s="27"/>
      <c r="U12" s="27"/>
      <c r="V12" s="27"/>
      <c r="W12" s="27" t="s">
        <v>690</v>
      </c>
      <c r="X12" s="102"/>
      <c r="Y12" s="102"/>
      <c r="Z12" s="102"/>
      <c r="AA12" s="102"/>
      <c r="AB12" s="102"/>
      <c r="AC12" s="102"/>
      <c r="AD12" s="102"/>
      <c r="AE12" s="102"/>
      <c r="AF12" s="256"/>
      <c r="AG12" s="102"/>
      <c r="AH12" s="102"/>
      <c r="AI12" s="102"/>
      <c r="AJ12" s="125"/>
      <c r="IC12" s="85"/>
    </row>
    <row r="13" spans="1:237" s="62" customFormat="1" ht="45">
      <c r="A13" s="249" t="s">
        <v>399</v>
      </c>
      <c r="B13" s="249"/>
      <c r="C13" s="250" t="s">
        <v>32</v>
      </c>
      <c r="D13" s="83" t="s">
        <v>397</v>
      </c>
      <c r="E13" s="254">
        <v>3212999</v>
      </c>
      <c r="F13" s="83" t="s">
        <v>398</v>
      </c>
      <c r="G13" s="255">
        <v>45170</v>
      </c>
      <c r="H13" s="27" t="s">
        <v>475</v>
      </c>
      <c r="I13" s="27" t="s">
        <v>672</v>
      </c>
      <c r="J13" s="27">
        <v>4000000</v>
      </c>
      <c r="K13" s="27"/>
      <c r="L13" s="27"/>
      <c r="M13" s="27"/>
      <c r="N13" s="27"/>
      <c r="O13" s="27"/>
      <c r="P13" s="27"/>
      <c r="Q13" s="27"/>
      <c r="R13" s="27"/>
      <c r="S13" s="27"/>
      <c r="T13" s="27"/>
      <c r="U13" s="27"/>
      <c r="V13" s="27"/>
      <c r="W13" s="27" t="s">
        <v>690</v>
      </c>
      <c r="X13" s="98"/>
      <c r="Y13" s="98"/>
      <c r="Z13" s="98"/>
      <c r="AA13" s="98"/>
      <c r="AB13" s="98"/>
      <c r="AC13" s="98"/>
      <c r="AD13" s="98"/>
      <c r="AE13" s="98"/>
      <c r="AF13" s="256"/>
      <c r="AG13" s="98"/>
      <c r="AH13" s="98"/>
      <c r="AI13" s="98"/>
      <c r="AJ13" s="125"/>
      <c r="IC13" s="85"/>
    </row>
    <row r="14" spans="1:237" s="62" customFormat="1" ht="45">
      <c r="A14" s="249" t="s">
        <v>400</v>
      </c>
      <c r="B14" s="249"/>
      <c r="C14" s="250" t="s">
        <v>32</v>
      </c>
      <c r="D14" s="83" t="s">
        <v>397</v>
      </c>
      <c r="E14" s="254" t="s">
        <v>401</v>
      </c>
      <c r="F14" s="83" t="s">
        <v>402</v>
      </c>
      <c r="G14" s="255">
        <v>45170</v>
      </c>
      <c r="H14" s="27" t="s">
        <v>475</v>
      </c>
      <c r="I14" s="27" t="s">
        <v>672</v>
      </c>
      <c r="J14" s="29">
        <v>6000000</v>
      </c>
      <c r="K14" s="29"/>
      <c r="L14" s="29"/>
      <c r="M14" s="29"/>
      <c r="N14" s="29"/>
      <c r="O14" s="29"/>
      <c r="P14" s="29"/>
      <c r="Q14" s="29"/>
      <c r="R14" s="29"/>
      <c r="S14" s="29"/>
      <c r="T14" s="29"/>
      <c r="U14" s="29"/>
      <c r="V14" s="29"/>
      <c r="W14" s="27" t="s">
        <v>690</v>
      </c>
      <c r="X14" s="98"/>
      <c r="Y14" s="98"/>
      <c r="Z14" s="98"/>
      <c r="AA14" s="98"/>
      <c r="AB14" s="98"/>
      <c r="AC14" s="98"/>
      <c r="AD14" s="98"/>
      <c r="AE14" s="98"/>
      <c r="AF14" s="256"/>
      <c r="AG14" s="98"/>
      <c r="AH14" s="98"/>
      <c r="AI14" s="98"/>
      <c r="AJ14" s="125"/>
      <c r="IC14" s="85"/>
    </row>
    <row r="15" spans="1:237" s="62" customFormat="1" ht="90">
      <c r="A15" s="249" t="s">
        <v>403</v>
      </c>
      <c r="B15" s="249"/>
      <c r="C15" s="250" t="s">
        <v>172</v>
      </c>
      <c r="D15" s="83" t="s">
        <v>173</v>
      </c>
      <c r="E15" s="254" t="s">
        <v>180</v>
      </c>
      <c r="F15" s="83" t="s">
        <v>404</v>
      </c>
      <c r="G15" s="255">
        <v>44927</v>
      </c>
      <c r="H15" s="27" t="s">
        <v>673</v>
      </c>
      <c r="I15" s="27" t="s">
        <v>672</v>
      </c>
      <c r="J15" s="29">
        <v>3000000</v>
      </c>
      <c r="K15" s="29"/>
      <c r="L15" s="29"/>
      <c r="M15" s="29"/>
      <c r="N15" s="29"/>
      <c r="O15" s="29"/>
      <c r="P15" s="29"/>
      <c r="Q15" s="29"/>
      <c r="R15" s="29"/>
      <c r="S15" s="29"/>
      <c r="T15" s="29"/>
      <c r="U15" s="29"/>
      <c r="V15" s="29"/>
      <c r="W15" s="27" t="s">
        <v>690</v>
      </c>
      <c r="X15" s="257"/>
      <c r="Y15" s="257"/>
      <c r="Z15" s="257"/>
      <c r="AA15" s="257"/>
      <c r="AB15" s="257"/>
      <c r="AC15" s="257"/>
      <c r="AD15" s="257"/>
      <c r="AE15" s="257"/>
      <c r="AF15" s="257"/>
      <c r="AG15" s="257"/>
      <c r="AH15" s="257"/>
      <c r="AI15" s="257"/>
      <c r="AJ15" s="125"/>
      <c r="IC15" s="85"/>
    </row>
    <row r="16" spans="1:237" s="62" customFormat="1" ht="90">
      <c r="A16" s="249" t="s">
        <v>405</v>
      </c>
      <c r="B16" s="249"/>
      <c r="C16" s="250" t="s">
        <v>172</v>
      </c>
      <c r="D16" s="83" t="s">
        <v>173</v>
      </c>
      <c r="E16" s="254">
        <v>63399</v>
      </c>
      <c r="F16" s="83" t="s">
        <v>406</v>
      </c>
      <c r="G16" s="255">
        <v>44927</v>
      </c>
      <c r="H16" s="27" t="s">
        <v>673</v>
      </c>
      <c r="I16" s="27" t="s">
        <v>672</v>
      </c>
      <c r="J16" s="29">
        <v>4000000</v>
      </c>
      <c r="K16" s="29"/>
      <c r="L16" s="29"/>
      <c r="M16" s="29"/>
      <c r="N16" s="29"/>
      <c r="O16" s="29"/>
      <c r="P16" s="29"/>
      <c r="Q16" s="29"/>
      <c r="R16" s="29"/>
      <c r="S16" s="29"/>
      <c r="T16" s="29"/>
      <c r="U16" s="29"/>
      <c r="V16" s="29"/>
      <c r="W16" s="27" t="s">
        <v>690</v>
      </c>
      <c r="X16" s="257"/>
      <c r="Y16" s="257"/>
      <c r="Z16" s="257"/>
      <c r="AA16" s="257"/>
      <c r="AB16" s="257"/>
      <c r="AC16" s="257"/>
      <c r="AD16" s="257"/>
      <c r="AE16" s="257"/>
      <c r="AF16" s="257"/>
      <c r="AG16" s="257"/>
      <c r="AH16" s="257"/>
      <c r="AI16" s="257"/>
      <c r="AJ16" s="125"/>
      <c r="IC16" s="85"/>
    </row>
    <row r="17" spans="1:237" s="62" customFormat="1" ht="90">
      <c r="A17" s="249" t="s">
        <v>407</v>
      </c>
      <c r="B17" s="249"/>
      <c r="C17" s="250" t="s">
        <v>172</v>
      </c>
      <c r="D17" s="83" t="s">
        <v>173</v>
      </c>
      <c r="E17" s="254">
        <v>64112</v>
      </c>
      <c r="F17" s="83" t="s">
        <v>408</v>
      </c>
      <c r="G17" s="255">
        <v>44927</v>
      </c>
      <c r="H17" s="27" t="s">
        <v>673</v>
      </c>
      <c r="I17" s="27" t="s">
        <v>672</v>
      </c>
      <c r="J17" s="29">
        <v>6000000</v>
      </c>
      <c r="K17" s="29"/>
      <c r="L17" s="29"/>
      <c r="M17" s="29"/>
      <c r="N17" s="29"/>
      <c r="O17" s="29"/>
      <c r="P17" s="29"/>
      <c r="Q17" s="29"/>
      <c r="R17" s="29"/>
      <c r="S17" s="29"/>
      <c r="T17" s="29"/>
      <c r="U17" s="29"/>
      <c r="V17" s="29"/>
      <c r="W17" s="27" t="s">
        <v>690</v>
      </c>
      <c r="X17" s="257"/>
      <c r="Y17" s="257"/>
      <c r="Z17" s="257"/>
      <c r="AA17" s="257"/>
      <c r="AB17" s="257"/>
      <c r="AC17" s="257"/>
      <c r="AD17" s="257"/>
      <c r="AE17" s="257"/>
      <c r="AF17" s="257"/>
      <c r="AG17" s="257"/>
      <c r="AH17" s="257"/>
      <c r="AI17" s="257"/>
      <c r="AJ17" s="125"/>
      <c r="IC17" s="85"/>
    </row>
    <row r="18" spans="1:237" s="62" customFormat="1" ht="90">
      <c r="A18" s="249" t="s">
        <v>409</v>
      </c>
      <c r="B18" s="249"/>
      <c r="C18" s="250" t="s">
        <v>172</v>
      </c>
      <c r="D18" s="83" t="s">
        <v>173</v>
      </c>
      <c r="E18" s="254">
        <v>67430</v>
      </c>
      <c r="F18" s="83" t="s">
        <v>410</v>
      </c>
      <c r="G18" s="255">
        <v>44927</v>
      </c>
      <c r="H18" s="27" t="s">
        <v>673</v>
      </c>
      <c r="I18" s="27" t="s">
        <v>672</v>
      </c>
      <c r="J18" s="29">
        <v>2260000</v>
      </c>
      <c r="K18" s="29"/>
      <c r="L18" s="29"/>
      <c r="M18" s="29"/>
      <c r="N18" s="29"/>
      <c r="O18" s="29"/>
      <c r="P18" s="29"/>
      <c r="Q18" s="29"/>
      <c r="R18" s="29"/>
      <c r="S18" s="29"/>
      <c r="T18" s="29"/>
      <c r="U18" s="29"/>
      <c r="V18" s="29"/>
      <c r="W18" s="27" t="s">
        <v>690</v>
      </c>
      <c r="X18" s="257"/>
      <c r="Y18" s="257"/>
      <c r="Z18" s="257"/>
      <c r="AA18" s="257"/>
      <c r="AB18" s="257"/>
      <c r="AC18" s="257"/>
      <c r="AD18" s="257"/>
      <c r="AE18" s="257"/>
      <c r="AF18" s="257"/>
      <c r="AG18" s="257"/>
      <c r="AH18" s="257"/>
      <c r="AI18" s="257"/>
      <c r="AJ18" s="125"/>
      <c r="IC18" s="85"/>
    </row>
    <row r="19" spans="1:237" s="62" customFormat="1" ht="90">
      <c r="A19" s="249" t="s">
        <v>411</v>
      </c>
      <c r="B19" s="249"/>
      <c r="C19" s="250" t="s">
        <v>172</v>
      </c>
      <c r="D19" s="83" t="s">
        <v>173</v>
      </c>
      <c r="E19" s="254" t="s">
        <v>412</v>
      </c>
      <c r="F19" s="83" t="s">
        <v>413</v>
      </c>
      <c r="G19" s="255">
        <v>44927</v>
      </c>
      <c r="H19" s="27" t="s">
        <v>673</v>
      </c>
      <c r="I19" s="27" t="s">
        <v>672</v>
      </c>
      <c r="J19" s="29">
        <v>565000</v>
      </c>
      <c r="K19" s="29"/>
      <c r="L19" s="29"/>
      <c r="M19" s="29"/>
      <c r="N19" s="29"/>
      <c r="O19" s="29"/>
      <c r="P19" s="29"/>
      <c r="Q19" s="29"/>
      <c r="R19" s="29"/>
      <c r="S19" s="29"/>
      <c r="T19" s="29"/>
      <c r="U19" s="29"/>
      <c r="V19" s="29"/>
      <c r="W19" s="27" t="s">
        <v>690</v>
      </c>
      <c r="X19" s="257"/>
      <c r="Y19" s="257"/>
      <c r="Z19" s="257"/>
      <c r="AA19" s="257"/>
      <c r="AB19" s="257"/>
      <c r="AC19" s="257"/>
      <c r="AD19" s="257"/>
      <c r="AE19" s="257"/>
      <c r="AF19" s="257"/>
      <c r="AG19" s="257"/>
      <c r="AH19" s="257"/>
      <c r="AI19" s="257"/>
      <c r="AJ19" s="125"/>
      <c r="IC19" s="85"/>
    </row>
    <row r="20" spans="1:237" s="62" customFormat="1" ht="90">
      <c r="A20" s="249" t="s">
        <v>414</v>
      </c>
      <c r="B20" s="249"/>
      <c r="C20" s="250" t="s">
        <v>172</v>
      </c>
      <c r="D20" s="83" t="s">
        <v>173</v>
      </c>
      <c r="E20" s="254" t="s">
        <v>412</v>
      </c>
      <c r="F20" s="83" t="s">
        <v>413</v>
      </c>
      <c r="G20" s="255">
        <v>44927</v>
      </c>
      <c r="H20" s="27" t="s">
        <v>673</v>
      </c>
      <c r="I20" s="27" t="s">
        <v>672</v>
      </c>
      <c r="J20" s="29">
        <v>4000000</v>
      </c>
      <c r="K20" s="29"/>
      <c r="L20" s="29"/>
      <c r="M20" s="29"/>
      <c r="N20" s="29"/>
      <c r="O20" s="29"/>
      <c r="P20" s="29"/>
      <c r="Q20" s="29"/>
      <c r="R20" s="29"/>
      <c r="S20" s="29"/>
      <c r="T20" s="29"/>
      <c r="U20" s="29"/>
      <c r="V20" s="29"/>
      <c r="W20" s="27" t="s">
        <v>690</v>
      </c>
      <c r="X20" s="257"/>
      <c r="Y20" s="257"/>
      <c r="Z20" s="257"/>
      <c r="AA20" s="257"/>
      <c r="AB20" s="257"/>
      <c r="AC20" s="257"/>
      <c r="AD20" s="257"/>
      <c r="AE20" s="257"/>
      <c r="AF20" s="257"/>
      <c r="AG20" s="257"/>
      <c r="AH20" s="257"/>
      <c r="AI20" s="257"/>
      <c r="AJ20" s="125"/>
      <c r="IC20" s="85"/>
    </row>
    <row r="21" spans="1:237" s="62" customFormat="1" ht="60">
      <c r="A21" s="249" t="s">
        <v>415</v>
      </c>
      <c r="B21" s="249"/>
      <c r="C21" s="250" t="s">
        <v>183</v>
      </c>
      <c r="D21" s="83" t="s">
        <v>184</v>
      </c>
      <c r="E21" s="254" t="s">
        <v>416</v>
      </c>
      <c r="F21" s="83" t="s">
        <v>417</v>
      </c>
      <c r="G21" s="255">
        <v>44927</v>
      </c>
      <c r="H21" s="27" t="s">
        <v>673</v>
      </c>
      <c r="I21" s="27" t="s">
        <v>672</v>
      </c>
      <c r="J21" s="29">
        <v>200000000</v>
      </c>
      <c r="K21" s="29"/>
      <c r="L21" s="29"/>
      <c r="M21" s="29"/>
      <c r="N21" s="29"/>
      <c r="O21" s="29"/>
      <c r="P21" s="29"/>
      <c r="Q21" s="29"/>
      <c r="R21" s="29"/>
      <c r="S21" s="29"/>
      <c r="T21" s="29"/>
      <c r="U21" s="29"/>
      <c r="V21" s="29"/>
      <c r="W21" s="27" t="s">
        <v>690</v>
      </c>
      <c r="X21" s="256"/>
      <c r="Y21" s="256"/>
      <c r="Z21" s="256"/>
      <c r="AA21" s="256"/>
      <c r="AB21" s="256"/>
      <c r="AC21" s="256"/>
      <c r="AD21" s="256"/>
      <c r="AE21" s="256"/>
      <c r="AF21" s="256"/>
      <c r="AG21" s="256"/>
      <c r="AH21" s="256"/>
      <c r="AI21" s="256"/>
      <c r="AJ21" s="125"/>
      <c r="IC21" s="85"/>
    </row>
    <row r="22" spans="1:237" s="62" customFormat="1" ht="120">
      <c r="A22" s="249" t="s">
        <v>418</v>
      </c>
      <c r="B22" s="249"/>
      <c r="C22" s="250" t="s">
        <v>183</v>
      </c>
      <c r="D22" s="83" t="s">
        <v>173</v>
      </c>
      <c r="E22" s="254" t="s">
        <v>419</v>
      </c>
      <c r="F22" s="83" t="s">
        <v>420</v>
      </c>
      <c r="G22" s="255">
        <v>44927</v>
      </c>
      <c r="H22" s="27" t="s">
        <v>673</v>
      </c>
      <c r="I22" s="27" t="s">
        <v>672</v>
      </c>
      <c r="J22" s="29">
        <f>(35610876*1.13)*12</f>
        <v>482883478.55999994</v>
      </c>
      <c r="K22" s="29"/>
      <c r="L22" s="29"/>
      <c r="M22" s="29"/>
      <c r="N22" s="29"/>
      <c r="O22" s="29"/>
      <c r="P22" s="29"/>
      <c r="Q22" s="29"/>
      <c r="R22" s="29"/>
      <c r="S22" s="29"/>
      <c r="T22" s="29"/>
      <c r="U22" s="29"/>
      <c r="V22" s="29"/>
      <c r="W22" s="27" t="s">
        <v>690</v>
      </c>
      <c r="X22" s="256"/>
      <c r="Y22" s="256"/>
      <c r="Z22" s="256"/>
      <c r="AA22" s="256"/>
      <c r="AB22" s="256"/>
      <c r="AC22" s="256"/>
      <c r="AD22" s="256"/>
      <c r="AE22" s="256"/>
      <c r="AF22" s="256"/>
      <c r="AG22" s="256"/>
      <c r="AH22" s="256"/>
      <c r="AI22" s="256"/>
      <c r="AJ22" s="125"/>
      <c r="IC22" s="85"/>
    </row>
    <row r="23" spans="1:237" s="62" customFormat="1" ht="75">
      <c r="A23" s="249" t="s">
        <v>421</v>
      </c>
      <c r="B23" s="249"/>
      <c r="C23" s="250" t="s">
        <v>183</v>
      </c>
      <c r="D23" s="83" t="s">
        <v>184</v>
      </c>
      <c r="E23" s="254" t="s">
        <v>422</v>
      </c>
      <c r="F23" s="83" t="s">
        <v>423</v>
      </c>
      <c r="G23" s="255">
        <v>44927</v>
      </c>
      <c r="H23" s="27" t="s">
        <v>673</v>
      </c>
      <c r="I23" s="27" t="s">
        <v>672</v>
      </c>
      <c r="J23" s="29">
        <v>641339540</v>
      </c>
      <c r="K23" s="29"/>
      <c r="L23" s="29"/>
      <c r="M23" s="29"/>
      <c r="N23" s="29"/>
      <c r="O23" s="29"/>
      <c r="P23" s="29"/>
      <c r="Q23" s="29"/>
      <c r="R23" s="29"/>
      <c r="S23" s="29"/>
      <c r="T23" s="29"/>
      <c r="U23" s="29"/>
      <c r="V23" s="29"/>
      <c r="W23" s="27" t="s">
        <v>690</v>
      </c>
      <c r="X23" s="256"/>
      <c r="Y23" s="256"/>
      <c r="Z23" s="256"/>
      <c r="AA23" s="256"/>
      <c r="AB23" s="256"/>
      <c r="AC23" s="256"/>
      <c r="AD23" s="256"/>
      <c r="AE23" s="256"/>
      <c r="AF23" s="256"/>
      <c r="AG23" s="256"/>
      <c r="AH23" s="256"/>
      <c r="AI23" s="256"/>
      <c r="AJ23" s="125"/>
      <c r="IC23" s="85"/>
    </row>
    <row r="24" spans="1:237" s="62" customFormat="1" ht="75">
      <c r="A24" s="249" t="s">
        <v>424</v>
      </c>
      <c r="B24" s="249"/>
      <c r="C24" s="250" t="s">
        <v>183</v>
      </c>
      <c r="D24" s="83" t="s">
        <v>184</v>
      </c>
      <c r="E24" s="254" t="s">
        <v>422</v>
      </c>
      <c r="F24" s="83" t="s">
        <v>423</v>
      </c>
      <c r="G24" s="255">
        <v>44927</v>
      </c>
      <c r="H24" s="27" t="s">
        <v>673</v>
      </c>
      <c r="I24" s="27" t="s">
        <v>672</v>
      </c>
      <c r="J24" s="258">
        <v>2000000000</v>
      </c>
      <c r="K24" s="258"/>
      <c r="L24" s="258"/>
      <c r="M24" s="258"/>
      <c r="N24" s="258"/>
      <c r="O24" s="258"/>
      <c r="P24" s="258"/>
      <c r="Q24" s="258"/>
      <c r="R24" s="258"/>
      <c r="S24" s="258"/>
      <c r="T24" s="258"/>
      <c r="U24" s="258"/>
      <c r="V24" s="258"/>
      <c r="W24" s="27" t="s">
        <v>690</v>
      </c>
      <c r="X24" s="256"/>
      <c r="Y24" s="256"/>
      <c r="Z24" s="256"/>
      <c r="AA24" s="256"/>
      <c r="AB24" s="256"/>
      <c r="AC24" s="256"/>
      <c r="AD24" s="256"/>
      <c r="AE24" s="256"/>
      <c r="AF24" s="256"/>
      <c r="AG24" s="256"/>
      <c r="AH24" s="256"/>
      <c r="AI24" s="256"/>
      <c r="AJ24" s="125"/>
      <c r="IC24" s="85"/>
    </row>
    <row r="25" spans="1:237" s="62" customFormat="1" ht="45">
      <c r="A25" s="249" t="s">
        <v>425</v>
      </c>
      <c r="B25" s="249"/>
      <c r="C25" s="250" t="s">
        <v>37</v>
      </c>
      <c r="D25" s="83" t="s">
        <v>43</v>
      </c>
      <c r="E25" s="254" t="s">
        <v>426</v>
      </c>
      <c r="F25" s="83" t="s">
        <v>427</v>
      </c>
      <c r="G25" s="255">
        <v>45017</v>
      </c>
      <c r="H25" s="27" t="s">
        <v>673</v>
      </c>
      <c r="I25" s="27" t="s">
        <v>672</v>
      </c>
      <c r="J25" s="29">
        <f>23118900+86282280</f>
        <v>109401180</v>
      </c>
      <c r="K25" s="29"/>
      <c r="L25" s="29"/>
      <c r="M25" s="29"/>
      <c r="N25" s="29"/>
      <c r="O25" s="29"/>
      <c r="P25" s="29"/>
      <c r="Q25" s="29"/>
      <c r="R25" s="29"/>
      <c r="S25" s="29"/>
      <c r="T25" s="29"/>
      <c r="U25" s="29"/>
      <c r="V25" s="29"/>
      <c r="W25" s="27" t="s">
        <v>690</v>
      </c>
      <c r="X25" s="98"/>
      <c r="Y25" s="98"/>
      <c r="Z25" s="98"/>
      <c r="AA25" s="256"/>
      <c r="AB25" s="256"/>
      <c r="AC25" s="256"/>
      <c r="AD25" s="256"/>
      <c r="AE25" s="256"/>
      <c r="AF25" s="256"/>
      <c r="AG25" s="256"/>
      <c r="AH25" s="256"/>
      <c r="AI25" s="256"/>
      <c r="AJ25" s="125"/>
      <c r="IC25" s="85"/>
    </row>
    <row r="26" spans="1:237" s="62" customFormat="1" ht="45">
      <c r="A26" s="249" t="s">
        <v>428</v>
      </c>
      <c r="B26" s="249"/>
      <c r="C26" s="250" t="s">
        <v>37</v>
      </c>
      <c r="D26" s="83" t="s">
        <v>43</v>
      </c>
      <c r="E26" s="254" t="s">
        <v>429</v>
      </c>
      <c r="F26" s="83" t="s">
        <v>430</v>
      </c>
      <c r="G26" s="255">
        <v>44927</v>
      </c>
      <c r="H26" s="27" t="s">
        <v>673</v>
      </c>
      <c r="I26" s="27" t="s">
        <v>672</v>
      </c>
      <c r="J26" s="259">
        <v>111591001.86999999</v>
      </c>
      <c r="K26" s="259"/>
      <c r="L26" s="259"/>
      <c r="M26" s="259"/>
      <c r="N26" s="259"/>
      <c r="O26" s="259"/>
      <c r="P26" s="259"/>
      <c r="Q26" s="259"/>
      <c r="R26" s="259"/>
      <c r="S26" s="259"/>
      <c r="T26" s="259"/>
      <c r="U26" s="259"/>
      <c r="V26" s="259"/>
      <c r="W26" s="27" t="s">
        <v>690</v>
      </c>
      <c r="X26" s="256"/>
      <c r="Y26" s="256"/>
      <c r="Z26" s="256"/>
      <c r="AA26" s="256"/>
      <c r="AB26" s="256"/>
      <c r="AC26" s="256"/>
      <c r="AD26" s="256"/>
      <c r="AE26" s="256"/>
      <c r="AF26" s="256"/>
      <c r="AG26" s="256"/>
      <c r="AH26" s="256"/>
      <c r="AI26" s="256"/>
      <c r="AJ26" s="125"/>
      <c r="IC26" s="85"/>
    </row>
    <row r="27" spans="1:237" s="62" customFormat="1" ht="45">
      <c r="A27" s="249" t="s">
        <v>431</v>
      </c>
      <c r="B27" s="249"/>
      <c r="C27" s="250" t="s">
        <v>37</v>
      </c>
      <c r="D27" s="83" t="s">
        <v>43</v>
      </c>
      <c r="E27" s="254" t="s">
        <v>429</v>
      </c>
      <c r="F27" s="83" t="s">
        <v>430</v>
      </c>
      <c r="G27" s="255">
        <v>44927</v>
      </c>
      <c r="H27" s="27" t="s">
        <v>673</v>
      </c>
      <c r="I27" s="27" t="s">
        <v>672</v>
      </c>
      <c r="J27" s="29">
        <v>63766282.916666672</v>
      </c>
      <c r="K27" s="29"/>
      <c r="L27" s="29"/>
      <c r="M27" s="29"/>
      <c r="N27" s="29"/>
      <c r="O27" s="29"/>
      <c r="P27" s="29"/>
      <c r="Q27" s="29"/>
      <c r="R27" s="29"/>
      <c r="S27" s="29"/>
      <c r="T27" s="29"/>
      <c r="U27" s="29"/>
      <c r="V27" s="29"/>
      <c r="W27" s="27" t="s">
        <v>690</v>
      </c>
      <c r="X27" s="256"/>
      <c r="Y27" s="256"/>
      <c r="Z27" s="256"/>
      <c r="AA27" s="256"/>
      <c r="AB27" s="256"/>
      <c r="AC27" s="256"/>
      <c r="AD27" s="256"/>
      <c r="AE27" s="256"/>
      <c r="AF27" s="256"/>
      <c r="AG27" s="256"/>
      <c r="AH27" s="256"/>
      <c r="AI27" s="256"/>
      <c r="AJ27" s="125"/>
      <c r="IC27" s="85"/>
    </row>
    <row r="28" spans="1:237" s="62" customFormat="1" ht="75">
      <c r="A28" s="249" t="s">
        <v>432</v>
      </c>
      <c r="B28" s="249"/>
      <c r="C28" s="250" t="s">
        <v>37</v>
      </c>
      <c r="D28" s="83" t="s">
        <v>43</v>
      </c>
      <c r="E28" s="254">
        <v>83159</v>
      </c>
      <c r="F28" s="83" t="s">
        <v>433</v>
      </c>
      <c r="G28" s="255">
        <v>44927</v>
      </c>
      <c r="H28" s="27" t="s">
        <v>673</v>
      </c>
      <c r="I28" s="27" t="s">
        <v>672</v>
      </c>
      <c r="J28" s="29">
        <v>9712737</v>
      </c>
      <c r="K28" s="29"/>
      <c r="L28" s="29"/>
      <c r="M28" s="29"/>
      <c r="N28" s="29"/>
      <c r="O28" s="29"/>
      <c r="P28" s="29"/>
      <c r="Q28" s="29"/>
      <c r="R28" s="29"/>
      <c r="S28" s="29"/>
      <c r="T28" s="29"/>
      <c r="U28" s="29"/>
      <c r="V28" s="29"/>
      <c r="W28" s="27" t="s">
        <v>690</v>
      </c>
      <c r="X28" s="256"/>
      <c r="Y28" s="256"/>
      <c r="Z28" s="256"/>
      <c r="AA28" s="256"/>
      <c r="AB28" s="256"/>
      <c r="AC28" s="256"/>
      <c r="AD28" s="256"/>
      <c r="AE28" s="256"/>
      <c r="AF28" s="256"/>
      <c r="AG28" s="256"/>
      <c r="AH28" s="256"/>
      <c r="AI28" s="256"/>
      <c r="AJ28" s="125"/>
      <c r="IC28" s="85"/>
    </row>
    <row r="29" spans="1:237" s="62" customFormat="1" ht="45">
      <c r="A29" s="249" t="s">
        <v>434</v>
      </c>
      <c r="B29" s="249"/>
      <c r="C29" s="250" t="s">
        <v>37</v>
      </c>
      <c r="D29" s="83" t="s">
        <v>43</v>
      </c>
      <c r="E29" s="254">
        <v>85240</v>
      </c>
      <c r="F29" s="83" t="s">
        <v>435</v>
      </c>
      <c r="G29" s="255">
        <v>44927</v>
      </c>
      <c r="H29" s="27" t="s">
        <v>673</v>
      </c>
      <c r="I29" s="27" t="s">
        <v>672</v>
      </c>
      <c r="J29" s="27">
        <v>8000000</v>
      </c>
      <c r="K29" s="27"/>
      <c r="L29" s="27"/>
      <c r="M29" s="27"/>
      <c r="N29" s="27"/>
      <c r="O29" s="27"/>
      <c r="P29" s="27"/>
      <c r="Q29" s="27"/>
      <c r="R29" s="27"/>
      <c r="S29" s="27"/>
      <c r="T29" s="27"/>
      <c r="U29" s="27"/>
      <c r="V29" s="27"/>
      <c r="W29" s="27" t="s">
        <v>690</v>
      </c>
      <c r="X29" s="256"/>
      <c r="Y29" s="256"/>
      <c r="Z29" s="256"/>
      <c r="AA29" s="256"/>
      <c r="AB29" s="256"/>
      <c r="AC29" s="256"/>
      <c r="AD29" s="256"/>
      <c r="AE29" s="256"/>
      <c r="AF29" s="256"/>
      <c r="AG29" s="256"/>
      <c r="AH29" s="256"/>
      <c r="AI29" s="256"/>
      <c r="AJ29" s="125"/>
      <c r="IC29" s="85"/>
    </row>
    <row r="30" spans="1:237" s="62" customFormat="1" ht="45">
      <c r="A30" s="249" t="s">
        <v>436</v>
      </c>
      <c r="B30" s="249"/>
      <c r="C30" s="250" t="s">
        <v>37</v>
      </c>
      <c r="D30" s="83" t="s">
        <v>43</v>
      </c>
      <c r="E30" s="254" t="s">
        <v>437</v>
      </c>
      <c r="F30" s="83" t="s">
        <v>438</v>
      </c>
      <c r="G30" s="255">
        <v>44927</v>
      </c>
      <c r="H30" s="27" t="s">
        <v>673</v>
      </c>
      <c r="I30" s="27" t="s">
        <v>672</v>
      </c>
      <c r="J30" s="29">
        <v>4119000</v>
      </c>
      <c r="K30" s="29"/>
      <c r="L30" s="29"/>
      <c r="M30" s="29"/>
      <c r="N30" s="29"/>
      <c r="O30" s="29"/>
      <c r="P30" s="29"/>
      <c r="Q30" s="29"/>
      <c r="R30" s="29"/>
      <c r="S30" s="29"/>
      <c r="T30" s="29"/>
      <c r="U30" s="29"/>
      <c r="V30" s="29"/>
      <c r="W30" s="27" t="s">
        <v>690</v>
      </c>
      <c r="X30" s="256"/>
      <c r="Y30" s="256"/>
      <c r="Z30" s="256"/>
      <c r="AA30" s="256"/>
      <c r="AB30" s="256"/>
      <c r="AC30" s="256"/>
      <c r="AD30" s="256"/>
      <c r="AE30" s="256"/>
      <c r="AF30" s="256"/>
      <c r="AG30" s="256"/>
      <c r="AH30" s="256"/>
      <c r="AI30" s="256"/>
      <c r="AJ30" s="125"/>
      <c r="IC30" s="85"/>
    </row>
    <row r="31" spans="1:237" s="62" customFormat="1" ht="90">
      <c r="A31" s="82" t="s">
        <v>439</v>
      </c>
      <c r="B31" s="82"/>
      <c r="C31" s="250" t="s">
        <v>37</v>
      </c>
      <c r="D31" s="83" t="s">
        <v>43</v>
      </c>
      <c r="E31" s="254" t="s">
        <v>440</v>
      </c>
      <c r="F31" s="83" t="s">
        <v>301</v>
      </c>
      <c r="G31" s="255">
        <v>44986</v>
      </c>
      <c r="H31" s="27"/>
      <c r="I31" s="27" t="s">
        <v>672</v>
      </c>
      <c r="J31" s="260">
        <v>2250000</v>
      </c>
      <c r="K31" s="260"/>
      <c r="L31" s="260"/>
      <c r="M31" s="260"/>
      <c r="N31" s="260"/>
      <c r="O31" s="260"/>
      <c r="P31" s="260"/>
      <c r="Q31" s="260"/>
      <c r="R31" s="260"/>
      <c r="S31" s="260"/>
      <c r="T31" s="260"/>
      <c r="U31" s="260"/>
      <c r="V31" s="260"/>
      <c r="W31" s="27" t="s">
        <v>690</v>
      </c>
      <c r="X31" s="98"/>
      <c r="Y31" s="98"/>
      <c r="Z31" s="256"/>
      <c r="AA31" s="98"/>
      <c r="AB31" s="98"/>
      <c r="AC31" s="98"/>
      <c r="AD31" s="256"/>
      <c r="AE31" s="98"/>
      <c r="AF31" s="98"/>
      <c r="AG31" s="256"/>
      <c r="AH31" s="98"/>
      <c r="AI31" s="98"/>
      <c r="AJ31" s="125"/>
      <c r="IC31" s="85"/>
    </row>
    <row r="32" spans="1:237" s="62" customFormat="1" ht="60">
      <c r="A32" s="82" t="s">
        <v>441</v>
      </c>
      <c r="B32" s="82"/>
      <c r="C32" s="250" t="s">
        <v>300</v>
      </c>
      <c r="D32" s="83" t="s">
        <v>311</v>
      </c>
      <c r="E32" s="254" t="s">
        <v>442</v>
      </c>
      <c r="F32" s="83" t="s">
        <v>322</v>
      </c>
      <c r="G32" s="255">
        <v>45047</v>
      </c>
      <c r="H32" s="27" t="s">
        <v>673</v>
      </c>
      <c r="I32" s="27" t="s">
        <v>672</v>
      </c>
      <c r="J32" s="261">
        <f>2600000*1.13</f>
        <v>2937999.9999999995</v>
      </c>
      <c r="K32" s="261"/>
      <c r="L32" s="261"/>
      <c r="M32" s="261"/>
      <c r="N32" s="261"/>
      <c r="O32" s="261"/>
      <c r="P32" s="261"/>
      <c r="Q32" s="261"/>
      <c r="R32" s="261"/>
      <c r="S32" s="261"/>
      <c r="T32" s="261"/>
      <c r="U32" s="261"/>
      <c r="V32" s="261"/>
      <c r="W32" s="27" t="s">
        <v>690</v>
      </c>
      <c r="X32" s="98"/>
      <c r="Y32" s="98"/>
      <c r="Z32" s="98"/>
      <c r="AA32" s="98"/>
      <c r="AB32" s="256"/>
      <c r="AC32" s="98"/>
      <c r="AD32" s="98"/>
      <c r="AE32" s="98"/>
      <c r="AF32" s="98"/>
      <c r="AG32" s="98"/>
      <c r="AH32" s="98"/>
      <c r="AI32" s="98"/>
      <c r="AJ32" s="125"/>
      <c r="IC32" s="85"/>
    </row>
    <row r="33" spans="1:237" s="62" customFormat="1" ht="60">
      <c r="A33" s="249" t="s">
        <v>443</v>
      </c>
      <c r="B33" s="249"/>
      <c r="C33" s="250" t="s">
        <v>300</v>
      </c>
      <c r="D33" s="83" t="s">
        <v>311</v>
      </c>
      <c r="E33" s="254" t="s">
        <v>442</v>
      </c>
      <c r="F33" s="83" t="s">
        <v>322</v>
      </c>
      <c r="G33" s="255">
        <v>45047</v>
      </c>
      <c r="H33" s="27" t="s">
        <v>673</v>
      </c>
      <c r="I33" s="27" t="s">
        <v>672</v>
      </c>
      <c r="J33" s="261">
        <f>2867400*1.13</f>
        <v>3240161.9999999995</v>
      </c>
      <c r="K33" s="261"/>
      <c r="L33" s="261"/>
      <c r="M33" s="261"/>
      <c r="N33" s="261"/>
      <c r="O33" s="261"/>
      <c r="P33" s="261"/>
      <c r="Q33" s="261"/>
      <c r="R33" s="261"/>
      <c r="S33" s="261"/>
      <c r="T33" s="261"/>
      <c r="U33" s="261"/>
      <c r="V33" s="261"/>
      <c r="W33" s="27" t="s">
        <v>690</v>
      </c>
      <c r="X33" s="98"/>
      <c r="Y33" s="98"/>
      <c r="Z33" s="98"/>
      <c r="AA33" s="98"/>
      <c r="AB33" s="256"/>
      <c r="AC33" s="98"/>
      <c r="AD33" s="98"/>
      <c r="AE33" s="98"/>
      <c r="AF33" s="98"/>
      <c r="AG33" s="98"/>
      <c r="AH33" s="98"/>
      <c r="AI33" s="98"/>
      <c r="AJ33" s="125"/>
      <c r="IC33" s="85"/>
    </row>
    <row r="34" spans="1:237" s="62" customFormat="1" ht="30">
      <c r="A34" s="249" t="s">
        <v>444</v>
      </c>
      <c r="B34" s="249"/>
      <c r="C34" s="250" t="s">
        <v>300</v>
      </c>
      <c r="D34" s="83" t="s">
        <v>311</v>
      </c>
      <c r="E34" s="254" t="s">
        <v>445</v>
      </c>
      <c r="F34" s="83" t="s">
        <v>446</v>
      </c>
      <c r="G34" s="255">
        <v>44927</v>
      </c>
      <c r="H34" s="27" t="s">
        <v>673</v>
      </c>
      <c r="I34" s="27" t="s">
        <v>672</v>
      </c>
      <c r="J34" s="29">
        <v>3390000</v>
      </c>
      <c r="K34" s="29"/>
      <c r="L34" s="29"/>
      <c r="M34" s="29"/>
      <c r="N34" s="29"/>
      <c r="O34" s="29"/>
      <c r="P34" s="29"/>
      <c r="Q34" s="29"/>
      <c r="R34" s="29"/>
      <c r="S34" s="29"/>
      <c r="T34" s="29"/>
      <c r="U34" s="29"/>
      <c r="V34" s="29"/>
      <c r="W34" s="27" t="s">
        <v>690</v>
      </c>
      <c r="X34" s="256"/>
      <c r="Y34" s="256"/>
      <c r="Z34" s="256"/>
      <c r="AA34" s="256"/>
      <c r="AB34" s="256"/>
      <c r="AC34" s="256"/>
      <c r="AD34" s="256"/>
      <c r="AE34" s="256"/>
      <c r="AF34" s="256"/>
      <c r="AG34" s="256"/>
      <c r="AH34" s="256"/>
      <c r="AI34" s="256"/>
      <c r="AJ34" s="125"/>
      <c r="IC34" s="85"/>
    </row>
    <row r="35" spans="1:237" s="62" customFormat="1" ht="45">
      <c r="A35" s="249" t="s">
        <v>447</v>
      </c>
      <c r="B35" s="249"/>
      <c r="C35" s="250" t="s">
        <v>448</v>
      </c>
      <c r="D35" s="83" t="s">
        <v>449</v>
      </c>
      <c r="E35" s="254"/>
      <c r="F35" s="83"/>
      <c r="G35" s="255"/>
      <c r="H35" s="27"/>
      <c r="I35" s="27" t="s">
        <v>672</v>
      </c>
      <c r="J35" s="29">
        <v>0</v>
      </c>
      <c r="K35" s="29"/>
      <c r="L35" s="29"/>
      <c r="M35" s="29"/>
      <c r="N35" s="29"/>
      <c r="O35" s="29"/>
      <c r="P35" s="29"/>
      <c r="Q35" s="29"/>
      <c r="R35" s="29"/>
      <c r="S35" s="29"/>
      <c r="T35" s="29"/>
      <c r="U35" s="29"/>
      <c r="V35" s="29"/>
      <c r="W35" s="27" t="s">
        <v>690</v>
      </c>
      <c r="X35" s="98"/>
      <c r="Y35" s="98"/>
      <c r="Z35" s="98"/>
      <c r="AA35" s="98"/>
      <c r="AB35" s="98"/>
      <c r="AC35" s="98"/>
      <c r="AD35" s="98"/>
      <c r="AE35" s="98"/>
      <c r="AF35" s="98"/>
      <c r="AG35" s="98"/>
      <c r="AH35" s="98"/>
      <c r="AI35" s="98"/>
      <c r="AJ35" s="125"/>
      <c r="IC35" s="85"/>
    </row>
    <row r="36" spans="1:237" s="62" customFormat="1" ht="30">
      <c r="A36" s="82" t="s">
        <v>450</v>
      </c>
      <c r="B36" s="82"/>
      <c r="C36" s="250" t="s">
        <v>451</v>
      </c>
      <c r="D36" s="83" t="s">
        <v>452</v>
      </c>
      <c r="E36" s="254"/>
      <c r="F36" s="83"/>
      <c r="G36" s="255">
        <v>44927</v>
      </c>
      <c r="H36" s="27"/>
      <c r="I36" s="27" t="s">
        <v>672</v>
      </c>
      <c r="J36" s="27">
        <v>300000000</v>
      </c>
      <c r="K36" s="27"/>
      <c r="L36" s="27"/>
      <c r="M36" s="27"/>
      <c r="N36" s="27"/>
      <c r="O36" s="27"/>
      <c r="P36" s="27"/>
      <c r="Q36" s="27"/>
      <c r="R36" s="27"/>
      <c r="S36" s="27"/>
      <c r="T36" s="27"/>
      <c r="U36" s="27"/>
      <c r="V36" s="27"/>
      <c r="W36" s="27" t="s">
        <v>690</v>
      </c>
      <c r="X36" s="98"/>
      <c r="Y36" s="98"/>
      <c r="Z36" s="256"/>
      <c r="AA36" s="98"/>
      <c r="AB36" s="98"/>
      <c r="AC36" s="98"/>
      <c r="AD36" s="98"/>
      <c r="AE36" s="98"/>
      <c r="AF36" s="98"/>
      <c r="AG36" s="98"/>
      <c r="AH36" s="98"/>
      <c r="AI36" s="98"/>
      <c r="AJ36" s="125"/>
      <c r="IC36" s="85"/>
    </row>
    <row r="37" spans="1:237" s="62" customFormat="1" ht="30">
      <c r="A37" s="82" t="s">
        <v>453</v>
      </c>
      <c r="B37" s="82"/>
      <c r="C37" s="250" t="s">
        <v>454</v>
      </c>
      <c r="D37" s="83" t="s">
        <v>455</v>
      </c>
      <c r="E37" s="254"/>
      <c r="F37" s="83"/>
      <c r="G37" s="255">
        <v>44927</v>
      </c>
      <c r="H37" s="27"/>
      <c r="I37" s="27" t="s">
        <v>672</v>
      </c>
      <c r="J37" s="29">
        <v>50000000</v>
      </c>
      <c r="K37" s="29"/>
      <c r="L37" s="29"/>
      <c r="M37" s="29"/>
      <c r="N37" s="29"/>
      <c r="O37" s="29"/>
      <c r="P37" s="29"/>
      <c r="Q37" s="29"/>
      <c r="R37" s="29"/>
      <c r="S37" s="29"/>
      <c r="T37" s="29"/>
      <c r="U37" s="29"/>
      <c r="V37" s="29"/>
      <c r="W37" s="27" t="s">
        <v>690</v>
      </c>
      <c r="X37" s="256"/>
      <c r="Y37" s="256"/>
      <c r="Z37" s="256"/>
      <c r="AA37" s="256"/>
      <c r="AB37" s="256"/>
      <c r="AC37" s="256"/>
      <c r="AD37" s="256"/>
      <c r="AE37" s="256"/>
      <c r="AF37" s="256"/>
      <c r="AG37" s="256"/>
      <c r="AH37" s="256"/>
      <c r="AI37" s="256"/>
      <c r="AJ37" s="125"/>
      <c r="IC37" s="85"/>
    </row>
    <row r="38" spans="1:237" s="62" customFormat="1" ht="30">
      <c r="A38" s="249" t="s">
        <v>456</v>
      </c>
      <c r="B38" s="249"/>
      <c r="C38" s="250" t="s">
        <v>457</v>
      </c>
      <c r="D38" s="83" t="s">
        <v>458</v>
      </c>
      <c r="E38" s="254"/>
      <c r="F38" s="83"/>
      <c r="G38" s="255">
        <v>44927</v>
      </c>
      <c r="H38" s="27"/>
      <c r="I38" s="27" t="s">
        <v>672</v>
      </c>
      <c r="J38" s="29">
        <f>1046702357+243762662</f>
        <v>1290465019</v>
      </c>
      <c r="K38" s="29"/>
      <c r="L38" s="29"/>
      <c r="M38" s="29"/>
      <c r="N38" s="29"/>
      <c r="O38" s="29"/>
      <c r="P38" s="29"/>
      <c r="Q38" s="29"/>
      <c r="R38" s="29"/>
      <c r="S38" s="29"/>
      <c r="T38" s="29"/>
      <c r="U38" s="29"/>
      <c r="V38" s="29"/>
      <c r="W38" s="27" t="s">
        <v>690</v>
      </c>
      <c r="X38" s="256"/>
      <c r="Y38" s="256"/>
      <c r="Z38" s="256"/>
      <c r="AA38" s="256"/>
      <c r="AB38" s="256"/>
      <c r="AC38" s="256"/>
      <c r="AD38" s="256"/>
      <c r="AE38" s="256"/>
      <c r="AF38" s="256"/>
      <c r="AG38" s="256"/>
      <c r="AH38" s="256"/>
      <c r="AI38" s="256"/>
      <c r="AJ38" s="125"/>
      <c r="IC38" s="85"/>
    </row>
    <row r="39" spans="1:237" s="62" customFormat="1" ht="30">
      <c r="A39" s="249" t="s">
        <v>459</v>
      </c>
      <c r="B39" s="249"/>
      <c r="C39" s="250" t="s">
        <v>460</v>
      </c>
      <c r="D39" s="83" t="s">
        <v>461</v>
      </c>
      <c r="E39" s="254"/>
      <c r="F39" s="83"/>
      <c r="G39" s="255">
        <v>44927</v>
      </c>
      <c r="H39" s="27"/>
      <c r="I39" s="27" t="s">
        <v>672</v>
      </c>
      <c r="J39" s="29">
        <v>354889756</v>
      </c>
      <c r="K39" s="29"/>
      <c r="L39" s="29"/>
      <c r="M39" s="29"/>
      <c r="N39" s="29"/>
      <c r="O39" s="29"/>
      <c r="P39" s="29"/>
      <c r="Q39" s="29"/>
      <c r="R39" s="29"/>
      <c r="S39" s="29"/>
      <c r="T39" s="29"/>
      <c r="U39" s="29"/>
      <c r="V39" s="29"/>
      <c r="W39" s="27" t="s">
        <v>690</v>
      </c>
      <c r="X39" s="256"/>
      <c r="Y39" s="102"/>
      <c r="Z39" s="256"/>
      <c r="AA39" s="102"/>
      <c r="AB39" s="256"/>
      <c r="AC39" s="102"/>
      <c r="AD39" s="256"/>
      <c r="AE39" s="102"/>
      <c r="AF39" s="256"/>
      <c r="AG39" s="102"/>
      <c r="AH39" s="256"/>
      <c r="AI39" s="102"/>
      <c r="AJ39" s="125"/>
      <c r="IC39" s="85"/>
    </row>
    <row r="40" spans="1:237" s="62" customFormat="1" ht="30">
      <c r="A40" s="249" t="s">
        <v>462</v>
      </c>
      <c r="B40" s="249"/>
      <c r="C40" s="250" t="s">
        <v>463</v>
      </c>
      <c r="D40" s="83" t="s">
        <v>464</v>
      </c>
      <c r="E40" s="254"/>
      <c r="F40" s="83"/>
      <c r="G40" s="255">
        <v>44927</v>
      </c>
      <c r="H40" s="27"/>
      <c r="I40" s="27" t="s">
        <v>672</v>
      </c>
      <c r="J40" s="29">
        <v>242546937</v>
      </c>
      <c r="K40" s="29"/>
      <c r="L40" s="29"/>
      <c r="M40" s="29"/>
      <c r="N40" s="29"/>
      <c r="O40" s="29"/>
      <c r="P40" s="29"/>
      <c r="Q40" s="29"/>
      <c r="R40" s="29"/>
      <c r="S40" s="29"/>
      <c r="T40" s="29"/>
      <c r="U40" s="29"/>
      <c r="V40" s="29"/>
      <c r="W40" s="27" t="s">
        <v>690</v>
      </c>
      <c r="X40" s="256"/>
      <c r="Y40" s="256"/>
      <c r="Z40" s="256"/>
      <c r="AA40" s="256"/>
      <c r="AB40" s="256"/>
      <c r="AC40" s="256"/>
      <c r="AD40" s="256"/>
      <c r="AE40" s="256"/>
      <c r="AF40" s="256"/>
      <c r="AG40" s="256"/>
      <c r="AH40" s="256"/>
      <c r="AI40" s="256"/>
      <c r="AJ40" s="125"/>
      <c r="IC40" s="85"/>
    </row>
    <row r="41" spans="1:237" s="62" customFormat="1" ht="30">
      <c r="A41" s="249" t="s">
        <v>465</v>
      </c>
      <c r="B41" s="249"/>
      <c r="C41" s="250" t="s">
        <v>466</v>
      </c>
      <c r="D41" s="83" t="s">
        <v>467</v>
      </c>
      <c r="E41" s="254"/>
      <c r="F41" s="83"/>
      <c r="G41" s="255">
        <v>44927</v>
      </c>
      <c r="H41" s="27"/>
      <c r="I41" s="27" t="s">
        <v>672</v>
      </c>
      <c r="J41" s="29">
        <v>120000000</v>
      </c>
      <c r="K41" s="29"/>
      <c r="L41" s="29"/>
      <c r="M41" s="29"/>
      <c r="N41" s="29"/>
      <c r="O41" s="29"/>
      <c r="P41" s="29"/>
      <c r="Q41" s="29"/>
      <c r="R41" s="29"/>
      <c r="S41" s="29"/>
      <c r="T41" s="29"/>
      <c r="U41" s="29"/>
      <c r="V41" s="29"/>
      <c r="W41" s="27" t="s">
        <v>690</v>
      </c>
      <c r="X41" s="256"/>
      <c r="Y41" s="256"/>
      <c r="Z41" s="256"/>
      <c r="AA41" s="256"/>
      <c r="AB41" s="256"/>
      <c r="AC41" s="256"/>
      <c r="AD41" s="256"/>
      <c r="AE41" s="256"/>
      <c r="AF41" s="256"/>
      <c r="AG41" s="256"/>
      <c r="AH41" s="256"/>
      <c r="AI41" s="256"/>
      <c r="AJ41" s="125"/>
      <c r="IC41" s="85"/>
    </row>
    <row r="42" spans="1:237" s="62" customFormat="1" ht="45">
      <c r="A42" s="249" t="s">
        <v>468</v>
      </c>
      <c r="B42" s="249"/>
      <c r="C42" s="250" t="s">
        <v>469</v>
      </c>
      <c r="D42" s="83" t="s">
        <v>470</v>
      </c>
      <c r="E42" s="254"/>
      <c r="F42" s="83"/>
      <c r="G42" s="255">
        <v>45261</v>
      </c>
      <c r="H42" s="27"/>
      <c r="I42" s="27" t="s">
        <v>672</v>
      </c>
      <c r="J42" s="29">
        <v>39018420</v>
      </c>
      <c r="K42" s="29"/>
      <c r="L42" s="29"/>
      <c r="M42" s="29"/>
      <c r="N42" s="29"/>
      <c r="O42" s="29"/>
      <c r="P42" s="29"/>
      <c r="Q42" s="29"/>
      <c r="R42" s="29"/>
      <c r="S42" s="29"/>
      <c r="T42" s="29"/>
      <c r="U42" s="29"/>
      <c r="V42" s="29"/>
      <c r="W42" s="27" t="s">
        <v>690</v>
      </c>
      <c r="X42" s="98"/>
      <c r="Y42" s="98"/>
      <c r="Z42" s="98"/>
      <c r="AA42" s="98"/>
      <c r="AB42" s="98"/>
      <c r="AC42" s="98"/>
      <c r="AD42" s="98"/>
      <c r="AE42" s="98"/>
      <c r="AF42" s="98"/>
      <c r="AG42" s="98"/>
      <c r="AH42" s="98"/>
      <c r="AI42" s="256"/>
      <c r="AJ42" s="125"/>
      <c r="IC42" s="85"/>
    </row>
    <row r="43" spans="1:237" s="62" customFormat="1" hidden="1">
      <c r="A43" s="249"/>
      <c r="B43" s="249"/>
      <c r="C43" s="249"/>
      <c r="D43" s="251"/>
      <c r="E43" s="252"/>
      <c r="F43" s="83"/>
      <c r="G43" s="262"/>
      <c r="H43" s="262"/>
      <c r="I43" s="263"/>
      <c r="J43" s="264"/>
      <c r="K43" s="264"/>
      <c r="L43" s="264"/>
      <c r="M43" s="264"/>
      <c r="N43" s="264"/>
      <c r="O43" s="264"/>
      <c r="P43" s="264"/>
      <c r="Q43" s="264"/>
      <c r="R43" s="264"/>
      <c r="S43" s="264"/>
      <c r="T43" s="264"/>
      <c r="U43" s="264"/>
      <c r="V43" s="264"/>
      <c r="W43" s="163"/>
      <c r="X43" s="105"/>
      <c r="Y43" s="105"/>
      <c r="Z43" s="105"/>
      <c r="AA43" s="105"/>
      <c r="AB43" s="105"/>
      <c r="AC43" s="105"/>
      <c r="AD43" s="105"/>
      <c r="AE43" s="105"/>
      <c r="AF43" s="105"/>
      <c r="AG43" s="105"/>
      <c r="AH43" s="105"/>
      <c r="AI43" s="105"/>
      <c r="AJ43" s="112"/>
      <c r="IC43" s="85"/>
    </row>
    <row r="44" spans="1:237" s="62" customFormat="1" hidden="1">
      <c r="A44" s="103"/>
      <c r="B44" s="103"/>
      <c r="C44" s="104"/>
      <c r="D44" s="69"/>
      <c r="E44" s="25"/>
      <c r="F44" s="26"/>
      <c r="G44" s="27"/>
      <c r="H44" s="27"/>
      <c r="I44" s="28"/>
      <c r="J44" s="29"/>
      <c r="K44" s="29"/>
      <c r="L44" s="29"/>
      <c r="M44" s="29"/>
      <c r="N44" s="29"/>
      <c r="O44" s="29"/>
      <c r="P44" s="29"/>
      <c r="Q44" s="29"/>
      <c r="R44" s="29"/>
      <c r="S44" s="29"/>
      <c r="T44" s="29"/>
      <c r="U44" s="29"/>
      <c r="V44" s="29"/>
      <c r="W44" s="112"/>
      <c r="X44" s="105"/>
      <c r="Y44" s="105"/>
      <c r="Z44" s="105"/>
      <c r="AA44" s="105"/>
      <c r="AB44" s="105"/>
      <c r="AC44" s="105"/>
      <c r="AD44" s="105"/>
      <c r="AE44" s="105"/>
      <c r="AF44" s="105"/>
      <c r="AG44" s="105"/>
      <c r="AH44" s="105"/>
      <c r="AI44" s="105"/>
      <c r="AJ44" s="106"/>
      <c r="IC44" s="85"/>
    </row>
    <row r="45" spans="1:237">
      <c r="A45" s="380" t="s">
        <v>69</v>
      </c>
      <c r="B45" s="380"/>
      <c r="C45" s="380"/>
      <c r="D45" s="380"/>
      <c r="E45" s="380"/>
      <c r="F45" s="380"/>
      <c r="G45" s="380"/>
      <c r="H45" s="380"/>
      <c r="I45" s="380"/>
      <c r="J45" s="140">
        <f>SUM(J12:J44)</f>
        <v>6089376514.3466663</v>
      </c>
      <c r="K45" s="140"/>
      <c r="L45" s="140"/>
      <c r="M45" s="140"/>
      <c r="N45" s="140"/>
      <c r="O45" s="140"/>
      <c r="P45" s="140"/>
      <c r="Q45" s="140"/>
      <c r="R45" s="140"/>
      <c r="S45" s="140"/>
      <c r="T45" s="140"/>
      <c r="U45" s="140"/>
      <c r="V45" s="140"/>
      <c r="W45" s="142"/>
      <c r="X45" s="142"/>
      <c r="Y45" s="142"/>
      <c r="Z45" s="142"/>
      <c r="AA45" s="142"/>
      <c r="AB45" s="142"/>
      <c r="AC45" s="142"/>
      <c r="AD45" s="142"/>
      <c r="AE45" s="142"/>
      <c r="AF45" s="142"/>
      <c r="AG45" s="142"/>
      <c r="AH45" s="142"/>
      <c r="AI45" s="142"/>
      <c r="AJ45" s="109"/>
      <c r="IC45" s="78" t="s">
        <v>70</v>
      </c>
    </row>
    <row r="46" spans="1:237">
      <c r="G46" s="49"/>
      <c r="IC46" s="78" t="s">
        <v>71</v>
      </c>
    </row>
    <row r="47" spans="1:237">
      <c r="A47" s="50"/>
      <c r="B47" s="50"/>
      <c r="W47" s="61"/>
      <c r="IC47" s="78" t="s">
        <v>72</v>
      </c>
    </row>
    <row r="48" spans="1:237" ht="36.75" customHeight="1">
      <c r="A48" s="51" t="s">
        <v>73</v>
      </c>
      <c r="B48" s="51"/>
      <c r="IC48" s="78" t="s">
        <v>74</v>
      </c>
    </row>
    <row r="49" spans="1:237" ht="30">
      <c r="A49" s="52" t="s">
        <v>75</v>
      </c>
      <c r="B49" s="71"/>
      <c r="IC49" s="78" t="s">
        <v>76</v>
      </c>
    </row>
    <row r="50" spans="1:237">
      <c r="A50" s="51" t="s">
        <v>77</v>
      </c>
      <c r="B50" s="51"/>
      <c r="IC50" s="78" t="s">
        <v>78</v>
      </c>
    </row>
    <row r="51" spans="1:237">
      <c r="IC51" s="78" t="s">
        <v>79</v>
      </c>
    </row>
    <row r="52" spans="1:237">
      <c r="IC52" s="78" t="s">
        <v>80</v>
      </c>
    </row>
    <row r="53" spans="1:237">
      <c r="IC53" s="78" t="s">
        <v>81</v>
      </c>
    </row>
    <row r="54" spans="1:237">
      <c r="IC54" s="78" t="s">
        <v>82</v>
      </c>
    </row>
    <row r="55" spans="1:237">
      <c r="IC55" s="78" t="s">
        <v>83</v>
      </c>
    </row>
    <row r="56" spans="1:237">
      <c r="IC56" s="78" t="s">
        <v>84</v>
      </c>
    </row>
    <row r="57" spans="1:237">
      <c r="IC57" s="78" t="s">
        <v>85</v>
      </c>
    </row>
    <row r="58" spans="1:237">
      <c r="IC58" s="78" t="s">
        <v>86</v>
      </c>
    </row>
    <row r="59" spans="1:237">
      <c r="IC59" s="78" t="s">
        <v>87</v>
      </c>
    </row>
    <row r="60" spans="1:237">
      <c r="IC60" s="78" t="s">
        <v>88</v>
      </c>
    </row>
    <row r="61" spans="1:237">
      <c r="IC61" s="78" t="s">
        <v>89</v>
      </c>
    </row>
    <row r="62" spans="1:237">
      <c r="IC62" s="78" t="s">
        <v>90</v>
      </c>
    </row>
    <row r="63" spans="1:237">
      <c r="IC63" s="78" t="s">
        <v>91</v>
      </c>
    </row>
    <row r="64" spans="1:237">
      <c r="IC64" s="78" t="s">
        <v>92</v>
      </c>
    </row>
    <row r="65" spans="237:237">
      <c r="IC65" s="78" t="s">
        <v>93</v>
      </c>
    </row>
    <row r="66" spans="237:237">
      <c r="IC66" s="78" t="s">
        <v>94</v>
      </c>
    </row>
    <row r="67" spans="237:237">
      <c r="IC67" s="78" t="s">
        <v>95</v>
      </c>
    </row>
    <row r="68" spans="237:237">
      <c r="IC68" s="78" t="s">
        <v>96</v>
      </c>
    </row>
    <row r="69" spans="237:237">
      <c r="IC69" s="78" t="s">
        <v>97</v>
      </c>
    </row>
    <row r="70" spans="237:237">
      <c r="IC70" s="78" t="s">
        <v>98</v>
      </c>
    </row>
    <row r="71" spans="237:237">
      <c r="IC71" s="78" t="s">
        <v>99</v>
      </c>
    </row>
    <row r="72" spans="237:237">
      <c r="IC72" s="78" t="s">
        <v>100</v>
      </c>
    </row>
    <row r="73" spans="237:237">
      <c r="IC73" s="78" t="s">
        <v>101</v>
      </c>
    </row>
    <row r="74" spans="237:237">
      <c r="IC74" s="78" t="s">
        <v>102</v>
      </c>
    </row>
    <row r="75" spans="237:237">
      <c r="IC75" s="78" t="s">
        <v>103</v>
      </c>
    </row>
    <row r="76" spans="237:237">
      <c r="IC76" s="78" t="s">
        <v>104</v>
      </c>
    </row>
    <row r="77" spans="237:237">
      <c r="IC77" s="78" t="s">
        <v>105</v>
      </c>
    </row>
    <row r="78" spans="237:237">
      <c r="IC78" s="78" t="s">
        <v>106</v>
      </c>
    </row>
    <row r="79" spans="237:237">
      <c r="IC79" s="78" t="s">
        <v>107</v>
      </c>
    </row>
    <row r="80" spans="237:237">
      <c r="IC80" s="78" t="s">
        <v>108</v>
      </c>
    </row>
    <row r="81" spans="237:237">
      <c r="IC81" s="78" t="s">
        <v>109</v>
      </c>
    </row>
    <row r="82" spans="237:237">
      <c r="IC82" s="78" t="s">
        <v>110</v>
      </c>
    </row>
    <row r="83" spans="237:237">
      <c r="IC83" s="78" t="s">
        <v>111</v>
      </c>
    </row>
    <row r="84" spans="237:237">
      <c r="IC84" s="78" t="s">
        <v>112</v>
      </c>
    </row>
    <row r="85" spans="237:237">
      <c r="IC85" s="78" t="s">
        <v>113</v>
      </c>
    </row>
    <row r="86" spans="237:237">
      <c r="IC86" s="78" t="s">
        <v>114</v>
      </c>
    </row>
    <row r="87" spans="237:237">
      <c r="IC87" s="78" t="s">
        <v>115</v>
      </c>
    </row>
    <row r="88" spans="237:237">
      <c r="IC88" s="78" t="s">
        <v>116</v>
      </c>
    </row>
    <row r="89" spans="237:237">
      <c r="IC89" s="78" t="s">
        <v>117</v>
      </c>
    </row>
    <row r="90" spans="237:237">
      <c r="IC90" s="78" t="s">
        <v>118</v>
      </c>
    </row>
    <row r="91" spans="237:237">
      <c r="IC91" s="78" t="s">
        <v>119</v>
      </c>
    </row>
    <row r="92" spans="237:237">
      <c r="IC92" s="78" t="s">
        <v>120</v>
      </c>
    </row>
    <row r="93" spans="237:237">
      <c r="IC93" s="78" t="s">
        <v>121</v>
      </c>
    </row>
    <row r="94" spans="237:237">
      <c r="IC94" s="78" t="s">
        <v>122</v>
      </c>
    </row>
    <row r="95" spans="237:237">
      <c r="IC95" s="78" t="s">
        <v>123</v>
      </c>
    </row>
    <row r="96" spans="237:237">
      <c r="IC96" s="78" t="s">
        <v>124</v>
      </c>
    </row>
    <row r="97" spans="237:237">
      <c r="IC97" s="78" t="s">
        <v>125</v>
      </c>
    </row>
    <row r="98" spans="237:237">
      <c r="IC98" s="78" t="s">
        <v>126</v>
      </c>
    </row>
    <row r="99" spans="237:237">
      <c r="IC99" s="78" t="s">
        <v>127</v>
      </c>
    </row>
    <row r="100" spans="237:237">
      <c r="IC100" s="78" t="s">
        <v>128</v>
      </c>
    </row>
    <row r="101" spans="237:237">
      <c r="IC101" s="78" t="s">
        <v>129</v>
      </c>
    </row>
    <row r="102" spans="237:237">
      <c r="IC102" s="78" t="s">
        <v>130</v>
      </c>
    </row>
    <row r="103" spans="237:237">
      <c r="IC103" s="78" t="s">
        <v>131</v>
      </c>
    </row>
    <row r="104" spans="237:237">
      <c r="IC104" s="78" t="s">
        <v>132</v>
      </c>
    </row>
    <row r="105" spans="237:237">
      <c r="IC105" s="78" t="s">
        <v>133</v>
      </c>
    </row>
    <row r="106" spans="237:237">
      <c r="IC106" s="78" t="s">
        <v>134</v>
      </c>
    </row>
    <row r="107" spans="237:237">
      <c r="IC107" s="78" t="s">
        <v>135</v>
      </c>
    </row>
    <row r="108" spans="237:237">
      <c r="IC108" s="78" t="s">
        <v>136</v>
      </c>
    </row>
    <row r="109" spans="237:237">
      <c r="IC109" s="78" t="s">
        <v>137</v>
      </c>
    </row>
    <row r="110" spans="237:237">
      <c r="IC110" s="78" t="s">
        <v>138</v>
      </c>
    </row>
    <row r="111" spans="237:237">
      <c r="IC111" s="78" t="s">
        <v>139</v>
      </c>
    </row>
    <row r="112" spans="237:237">
      <c r="IC112" s="78" t="s">
        <v>140</v>
      </c>
    </row>
    <row r="113" spans="237:237">
      <c r="IC113" s="78" t="s">
        <v>141</v>
      </c>
    </row>
    <row r="114" spans="237:237">
      <c r="IC114" s="78" t="s">
        <v>142</v>
      </c>
    </row>
    <row r="115" spans="237:237">
      <c r="IC115" s="78" t="s">
        <v>143</v>
      </c>
    </row>
    <row r="116" spans="237:237">
      <c r="IC116" s="78" t="s">
        <v>144</v>
      </c>
    </row>
    <row r="117" spans="237:237">
      <c r="IC117" s="78" t="s">
        <v>145</v>
      </c>
    </row>
    <row r="118" spans="237:237">
      <c r="IC118" s="78" t="s">
        <v>146</v>
      </c>
    </row>
    <row r="119" spans="237:237">
      <c r="IC119" s="78" t="s">
        <v>147</v>
      </c>
    </row>
    <row r="120" spans="237:237">
      <c r="IC120" s="78" t="s">
        <v>148</v>
      </c>
    </row>
    <row r="121" spans="237:237">
      <c r="IC121" s="78" t="s">
        <v>149</v>
      </c>
    </row>
    <row r="122" spans="237:237">
      <c r="IC122" s="78" t="s">
        <v>150</v>
      </c>
    </row>
    <row r="123" spans="237:237">
      <c r="IC123" s="78" t="s">
        <v>151</v>
      </c>
    </row>
    <row r="124" spans="237:237">
      <c r="IC124" s="78" t="s">
        <v>152</v>
      </c>
    </row>
    <row r="125" spans="237:237">
      <c r="IC125" s="78" t="s">
        <v>153</v>
      </c>
    </row>
    <row r="126" spans="237:237">
      <c r="IC126" s="78" t="s">
        <v>154</v>
      </c>
    </row>
    <row r="127" spans="237:237">
      <c r="IC127" s="78" t="s">
        <v>155</v>
      </c>
    </row>
    <row r="128" spans="237:237">
      <c r="IC128" s="78" t="s">
        <v>156</v>
      </c>
    </row>
    <row r="129" spans="237:237">
      <c r="IC129" s="78" t="s">
        <v>157</v>
      </c>
    </row>
    <row r="130" spans="237:237">
      <c r="IC130" s="78" t="s">
        <v>158</v>
      </c>
    </row>
    <row r="131" spans="237:237">
      <c r="IC131" s="78" t="s">
        <v>159</v>
      </c>
    </row>
    <row r="132" spans="237:237">
      <c r="IC132" s="78" t="s">
        <v>160</v>
      </c>
    </row>
    <row r="133" spans="237:237">
      <c r="IC133" s="78" t="s">
        <v>161</v>
      </c>
    </row>
    <row r="134" spans="237:237">
      <c r="IC134" s="78" t="s">
        <v>162</v>
      </c>
    </row>
    <row r="135" spans="237:237">
      <c r="IC135" s="78" t="s">
        <v>163</v>
      </c>
    </row>
    <row r="136" spans="237:237">
      <c r="IC136" s="78" t="s">
        <v>164</v>
      </c>
    </row>
    <row r="137" spans="237:237">
      <c r="IC137" s="78" t="s">
        <v>165</v>
      </c>
    </row>
    <row r="138" spans="237:237">
      <c r="IC138" s="78" t="s">
        <v>166</v>
      </c>
    </row>
    <row r="139" spans="237:237">
      <c r="IC139" s="76"/>
    </row>
    <row r="140" spans="237:237">
      <c r="IC140" s="76"/>
    </row>
    <row r="141" spans="237:237">
      <c r="IC141" s="76"/>
    </row>
    <row r="142" spans="237:237">
      <c r="IC142" s="76"/>
    </row>
    <row r="143" spans="237:237">
      <c r="IC143" s="76"/>
    </row>
    <row r="144" spans="237:237">
      <c r="IC144" s="76"/>
    </row>
    <row r="145" spans="237:237">
      <c r="IC145" s="76"/>
    </row>
    <row r="146" spans="237:237">
      <c r="IC146" s="76"/>
    </row>
    <row r="147" spans="237:237">
      <c r="IC147" s="76"/>
    </row>
    <row r="148" spans="237:237">
      <c r="IC148" s="76"/>
    </row>
    <row r="149" spans="237:237">
      <c r="IC149" s="76"/>
    </row>
    <row r="150" spans="237:237">
      <c r="IC150" s="76"/>
    </row>
    <row r="151" spans="237:237">
      <c r="IC151" s="76"/>
    </row>
    <row r="152" spans="237:237">
      <c r="IC152" s="76"/>
    </row>
    <row r="153" spans="237:237">
      <c r="IC153" s="76"/>
    </row>
    <row r="154" spans="237:237">
      <c r="IC154" s="76"/>
    </row>
    <row r="155" spans="237:237">
      <c r="IC155" s="76"/>
    </row>
    <row r="156" spans="237:237">
      <c r="IC156" s="76"/>
    </row>
    <row r="157" spans="237:237">
      <c r="IC157" s="76"/>
    </row>
    <row r="158" spans="237:237">
      <c r="IC158" s="76"/>
    </row>
    <row r="159" spans="237:237">
      <c r="IC159" s="76"/>
    </row>
    <row r="160" spans="237:237">
      <c r="IC160" s="76"/>
    </row>
    <row r="161" spans="237:237">
      <c r="IC161" s="76"/>
    </row>
  </sheetData>
  <mergeCells count="15">
    <mergeCell ref="A45:I45"/>
    <mergeCell ref="A1:A3"/>
    <mergeCell ref="A8:AJ8"/>
    <mergeCell ref="A10:A11"/>
    <mergeCell ref="C10:C11"/>
    <mergeCell ref="D10:D11"/>
    <mergeCell ref="E10:E11"/>
    <mergeCell ref="F10:F11"/>
    <mergeCell ref="G10:G11"/>
    <mergeCell ref="H10:H11"/>
    <mergeCell ref="I10:I11"/>
    <mergeCell ref="J10:J11"/>
    <mergeCell ref="W10:W11"/>
    <mergeCell ref="X10:AI10"/>
    <mergeCell ref="AJ10:AJ11"/>
  </mergeCells>
  <dataValidations count="1">
    <dataValidation type="list" allowBlank="1" showInputMessage="1" showErrorMessage="1" sqref="I65578:I65580 JQ65578:JQ65580 TM65578:TM65580 ADI65578:ADI65580 ANE65578:ANE65580 AXA65578:AXA65580 BGW65578:BGW65580 BQS65578:BQS65580 CAO65578:CAO65580 CKK65578:CKK65580 CUG65578:CUG65580 DEC65578:DEC65580 DNY65578:DNY65580 DXU65578:DXU65580 EHQ65578:EHQ65580 ERM65578:ERM65580 FBI65578:FBI65580 FLE65578:FLE65580 FVA65578:FVA65580 GEW65578:GEW65580 GOS65578:GOS65580 GYO65578:GYO65580 HIK65578:HIK65580 HSG65578:HSG65580 ICC65578:ICC65580 ILY65578:ILY65580 IVU65578:IVU65580 JFQ65578:JFQ65580 JPM65578:JPM65580 JZI65578:JZI65580 KJE65578:KJE65580 KTA65578:KTA65580 LCW65578:LCW65580 LMS65578:LMS65580 LWO65578:LWO65580 MGK65578:MGK65580 MQG65578:MQG65580 NAC65578:NAC65580 NJY65578:NJY65580 NTU65578:NTU65580 ODQ65578:ODQ65580 ONM65578:ONM65580 OXI65578:OXI65580 PHE65578:PHE65580 PRA65578:PRA65580 QAW65578:QAW65580 QKS65578:QKS65580 QUO65578:QUO65580 REK65578:REK65580 ROG65578:ROG65580 RYC65578:RYC65580 SHY65578:SHY65580 SRU65578:SRU65580 TBQ65578:TBQ65580 TLM65578:TLM65580 TVI65578:TVI65580 UFE65578:UFE65580 UPA65578:UPA65580 UYW65578:UYW65580 VIS65578:VIS65580 VSO65578:VSO65580 WCK65578:WCK65580 WMG65578:WMG65580 WWC65578:WWC65580 I131114:I131116 JQ131114:JQ131116 TM131114:TM131116 ADI131114:ADI131116 ANE131114:ANE131116 AXA131114:AXA131116 BGW131114:BGW131116 BQS131114:BQS131116 CAO131114:CAO131116 CKK131114:CKK131116 CUG131114:CUG131116 DEC131114:DEC131116 DNY131114:DNY131116 DXU131114:DXU131116 EHQ131114:EHQ131116 ERM131114:ERM131116 FBI131114:FBI131116 FLE131114:FLE131116 FVA131114:FVA131116 GEW131114:GEW131116 GOS131114:GOS131116 GYO131114:GYO131116 HIK131114:HIK131116 HSG131114:HSG131116 ICC131114:ICC131116 ILY131114:ILY131116 IVU131114:IVU131116 JFQ131114:JFQ131116 JPM131114:JPM131116 JZI131114:JZI131116 KJE131114:KJE131116 KTA131114:KTA131116 LCW131114:LCW131116 LMS131114:LMS131116 LWO131114:LWO131116 MGK131114:MGK131116 MQG131114:MQG131116 NAC131114:NAC131116 NJY131114:NJY131116 NTU131114:NTU131116 ODQ131114:ODQ131116 ONM131114:ONM131116 OXI131114:OXI131116 PHE131114:PHE131116 PRA131114:PRA131116 QAW131114:QAW131116 QKS131114:QKS131116 QUO131114:QUO131116 REK131114:REK131116 ROG131114:ROG131116 RYC131114:RYC131116 SHY131114:SHY131116 SRU131114:SRU131116 TBQ131114:TBQ131116 TLM131114:TLM131116 TVI131114:TVI131116 UFE131114:UFE131116 UPA131114:UPA131116 UYW131114:UYW131116 VIS131114:VIS131116 VSO131114:VSO131116 WCK131114:WCK131116 WMG131114:WMG131116 WWC131114:WWC131116 I196650:I196652 JQ196650:JQ196652 TM196650:TM196652 ADI196650:ADI196652 ANE196650:ANE196652 AXA196650:AXA196652 BGW196650:BGW196652 BQS196650:BQS196652 CAO196650:CAO196652 CKK196650:CKK196652 CUG196650:CUG196652 DEC196650:DEC196652 DNY196650:DNY196652 DXU196650:DXU196652 EHQ196650:EHQ196652 ERM196650:ERM196652 FBI196650:FBI196652 FLE196650:FLE196652 FVA196650:FVA196652 GEW196650:GEW196652 GOS196650:GOS196652 GYO196650:GYO196652 HIK196650:HIK196652 HSG196650:HSG196652 ICC196650:ICC196652 ILY196650:ILY196652 IVU196650:IVU196652 JFQ196650:JFQ196652 JPM196650:JPM196652 JZI196650:JZI196652 KJE196650:KJE196652 KTA196650:KTA196652 LCW196650:LCW196652 LMS196650:LMS196652 LWO196650:LWO196652 MGK196650:MGK196652 MQG196650:MQG196652 NAC196650:NAC196652 NJY196650:NJY196652 NTU196650:NTU196652 ODQ196650:ODQ196652 ONM196650:ONM196652 OXI196650:OXI196652 PHE196650:PHE196652 PRA196650:PRA196652 QAW196650:QAW196652 QKS196650:QKS196652 QUO196650:QUO196652 REK196650:REK196652 ROG196650:ROG196652 RYC196650:RYC196652 SHY196650:SHY196652 SRU196650:SRU196652 TBQ196650:TBQ196652 TLM196650:TLM196652 TVI196650:TVI196652 UFE196650:UFE196652 UPA196650:UPA196652 UYW196650:UYW196652 VIS196650:VIS196652 VSO196650:VSO196652 WCK196650:WCK196652 WMG196650:WMG196652 WWC196650:WWC196652 I262186:I262188 JQ262186:JQ262188 TM262186:TM262188 ADI262186:ADI262188 ANE262186:ANE262188 AXA262186:AXA262188 BGW262186:BGW262188 BQS262186:BQS262188 CAO262186:CAO262188 CKK262186:CKK262188 CUG262186:CUG262188 DEC262186:DEC262188 DNY262186:DNY262188 DXU262186:DXU262188 EHQ262186:EHQ262188 ERM262186:ERM262188 FBI262186:FBI262188 FLE262186:FLE262188 FVA262186:FVA262188 GEW262186:GEW262188 GOS262186:GOS262188 GYO262186:GYO262188 HIK262186:HIK262188 HSG262186:HSG262188 ICC262186:ICC262188 ILY262186:ILY262188 IVU262186:IVU262188 JFQ262186:JFQ262188 JPM262186:JPM262188 JZI262186:JZI262188 KJE262186:KJE262188 KTA262186:KTA262188 LCW262186:LCW262188 LMS262186:LMS262188 LWO262186:LWO262188 MGK262186:MGK262188 MQG262186:MQG262188 NAC262186:NAC262188 NJY262186:NJY262188 NTU262186:NTU262188 ODQ262186:ODQ262188 ONM262186:ONM262188 OXI262186:OXI262188 PHE262186:PHE262188 PRA262186:PRA262188 QAW262186:QAW262188 QKS262186:QKS262188 QUO262186:QUO262188 REK262186:REK262188 ROG262186:ROG262188 RYC262186:RYC262188 SHY262186:SHY262188 SRU262186:SRU262188 TBQ262186:TBQ262188 TLM262186:TLM262188 TVI262186:TVI262188 UFE262186:UFE262188 UPA262186:UPA262188 UYW262186:UYW262188 VIS262186:VIS262188 VSO262186:VSO262188 WCK262186:WCK262188 WMG262186:WMG262188 WWC262186:WWC262188 I327722:I327724 JQ327722:JQ327724 TM327722:TM327724 ADI327722:ADI327724 ANE327722:ANE327724 AXA327722:AXA327724 BGW327722:BGW327724 BQS327722:BQS327724 CAO327722:CAO327724 CKK327722:CKK327724 CUG327722:CUG327724 DEC327722:DEC327724 DNY327722:DNY327724 DXU327722:DXU327724 EHQ327722:EHQ327724 ERM327722:ERM327724 FBI327722:FBI327724 FLE327722:FLE327724 FVA327722:FVA327724 GEW327722:GEW327724 GOS327722:GOS327724 GYO327722:GYO327724 HIK327722:HIK327724 HSG327722:HSG327724 ICC327722:ICC327724 ILY327722:ILY327724 IVU327722:IVU327724 JFQ327722:JFQ327724 JPM327722:JPM327724 JZI327722:JZI327724 KJE327722:KJE327724 KTA327722:KTA327724 LCW327722:LCW327724 LMS327722:LMS327724 LWO327722:LWO327724 MGK327722:MGK327724 MQG327722:MQG327724 NAC327722:NAC327724 NJY327722:NJY327724 NTU327722:NTU327724 ODQ327722:ODQ327724 ONM327722:ONM327724 OXI327722:OXI327724 PHE327722:PHE327724 PRA327722:PRA327724 QAW327722:QAW327724 QKS327722:QKS327724 QUO327722:QUO327724 REK327722:REK327724 ROG327722:ROG327724 RYC327722:RYC327724 SHY327722:SHY327724 SRU327722:SRU327724 TBQ327722:TBQ327724 TLM327722:TLM327724 TVI327722:TVI327724 UFE327722:UFE327724 UPA327722:UPA327724 UYW327722:UYW327724 VIS327722:VIS327724 VSO327722:VSO327724 WCK327722:WCK327724 WMG327722:WMG327724 WWC327722:WWC327724 I393258:I393260 JQ393258:JQ393260 TM393258:TM393260 ADI393258:ADI393260 ANE393258:ANE393260 AXA393258:AXA393260 BGW393258:BGW393260 BQS393258:BQS393260 CAO393258:CAO393260 CKK393258:CKK393260 CUG393258:CUG393260 DEC393258:DEC393260 DNY393258:DNY393260 DXU393258:DXU393260 EHQ393258:EHQ393260 ERM393258:ERM393260 FBI393258:FBI393260 FLE393258:FLE393260 FVA393258:FVA393260 GEW393258:GEW393260 GOS393258:GOS393260 GYO393258:GYO393260 HIK393258:HIK393260 HSG393258:HSG393260 ICC393258:ICC393260 ILY393258:ILY393260 IVU393258:IVU393260 JFQ393258:JFQ393260 JPM393258:JPM393260 JZI393258:JZI393260 KJE393258:KJE393260 KTA393258:KTA393260 LCW393258:LCW393260 LMS393258:LMS393260 LWO393258:LWO393260 MGK393258:MGK393260 MQG393258:MQG393260 NAC393258:NAC393260 NJY393258:NJY393260 NTU393258:NTU393260 ODQ393258:ODQ393260 ONM393258:ONM393260 OXI393258:OXI393260 PHE393258:PHE393260 PRA393258:PRA393260 QAW393258:QAW393260 QKS393258:QKS393260 QUO393258:QUO393260 REK393258:REK393260 ROG393258:ROG393260 RYC393258:RYC393260 SHY393258:SHY393260 SRU393258:SRU393260 TBQ393258:TBQ393260 TLM393258:TLM393260 TVI393258:TVI393260 UFE393258:UFE393260 UPA393258:UPA393260 UYW393258:UYW393260 VIS393258:VIS393260 VSO393258:VSO393260 WCK393258:WCK393260 WMG393258:WMG393260 WWC393258:WWC393260 I458794:I458796 JQ458794:JQ458796 TM458794:TM458796 ADI458794:ADI458796 ANE458794:ANE458796 AXA458794:AXA458796 BGW458794:BGW458796 BQS458794:BQS458796 CAO458794:CAO458796 CKK458794:CKK458796 CUG458794:CUG458796 DEC458794:DEC458796 DNY458794:DNY458796 DXU458794:DXU458796 EHQ458794:EHQ458796 ERM458794:ERM458796 FBI458794:FBI458796 FLE458794:FLE458796 FVA458794:FVA458796 GEW458794:GEW458796 GOS458794:GOS458796 GYO458794:GYO458796 HIK458794:HIK458796 HSG458794:HSG458796 ICC458794:ICC458796 ILY458794:ILY458796 IVU458794:IVU458796 JFQ458794:JFQ458796 JPM458794:JPM458796 JZI458794:JZI458796 KJE458794:KJE458796 KTA458794:KTA458796 LCW458794:LCW458796 LMS458794:LMS458796 LWO458794:LWO458796 MGK458794:MGK458796 MQG458794:MQG458796 NAC458794:NAC458796 NJY458794:NJY458796 NTU458794:NTU458796 ODQ458794:ODQ458796 ONM458794:ONM458796 OXI458794:OXI458796 PHE458794:PHE458796 PRA458794:PRA458796 QAW458794:QAW458796 QKS458794:QKS458796 QUO458794:QUO458796 REK458794:REK458796 ROG458794:ROG458796 RYC458794:RYC458796 SHY458794:SHY458796 SRU458794:SRU458796 TBQ458794:TBQ458796 TLM458794:TLM458796 TVI458794:TVI458796 UFE458794:UFE458796 UPA458794:UPA458796 UYW458794:UYW458796 VIS458794:VIS458796 VSO458794:VSO458796 WCK458794:WCK458796 WMG458794:WMG458796 WWC458794:WWC458796 I524330:I524332 JQ524330:JQ524332 TM524330:TM524332 ADI524330:ADI524332 ANE524330:ANE524332 AXA524330:AXA524332 BGW524330:BGW524332 BQS524330:BQS524332 CAO524330:CAO524332 CKK524330:CKK524332 CUG524330:CUG524332 DEC524330:DEC524332 DNY524330:DNY524332 DXU524330:DXU524332 EHQ524330:EHQ524332 ERM524330:ERM524332 FBI524330:FBI524332 FLE524330:FLE524332 FVA524330:FVA524332 GEW524330:GEW524332 GOS524330:GOS524332 GYO524330:GYO524332 HIK524330:HIK524332 HSG524330:HSG524332 ICC524330:ICC524332 ILY524330:ILY524332 IVU524330:IVU524332 JFQ524330:JFQ524332 JPM524330:JPM524332 JZI524330:JZI524332 KJE524330:KJE524332 KTA524330:KTA524332 LCW524330:LCW524332 LMS524330:LMS524332 LWO524330:LWO524332 MGK524330:MGK524332 MQG524330:MQG524332 NAC524330:NAC524332 NJY524330:NJY524332 NTU524330:NTU524332 ODQ524330:ODQ524332 ONM524330:ONM524332 OXI524330:OXI524332 PHE524330:PHE524332 PRA524330:PRA524332 QAW524330:QAW524332 QKS524330:QKS524332 QUO524330:QUO524332 REK524330:REK524332 ROG524330:ROG524332 RYC524330:RYC524332 SHY524330:SHY524332 SRU524330:SRU524332 TBQ524330:TBQ524332 TLM524330:TLM524332 TVI524330:TVI524332 UFE524330:UFE524332 UPA524330:UPA524332 UYW524330:UYW524332 VIS524330:VIS524332 VSO524330:VSO524332 WCK524330:WCK524332 WMG524330:WMG524332 WWC524330:WWC524332 I589866:I589868 JQ589866:JQ589868 TM589866:TM589868 ADI589866:ADI589868 ANE589866:ANE589868 AXA589866:AXA589868 BGW589866:BGW589868 BQS589866:BQS589868 CAO589866:CAO589868 CKK589866:CKK589868 CUG589866:CUG589868 DEC589866:DEC589868 DNY589866:DNY589868 DXU589866:DXU589868 EHQ589866:EHQ589868 ERM589866:ERM589868 FBI589866:FBI589868 FLE589866:FLE589868 FVA589866:FVA589868 GEW589866:GEW589868 GOS589866:GOS589868 GYO589866:GYO589868 HIK589866:HIK589868 HSG589866:HSG589868 ICC589866:ICC589868 ILY589866:ILY589868 IVU589866:IVU589868 JFQ589866:JFQ589868 JPM589866:JPM589868 JZI589866:JZI589868 KJE589866:KJE589868 KTA589866:KTA589868 LCW589866:LCW589868 LMS589866:LMS589868 LWO589866:LWO589868 MGK589866:MGK589868 MQG589866:MQG589868 NAC589866:NAC589868 NJY589866:NJY589868 NTU589866:NTU589868 ODQ589866:ODQ589868 ONM589866:ONM589868 OXI589866:OXI589868 PHE589866:PHE589868 PRA589866:PRA589868 QAW589866:QAW589868 QKS589866:QKS589868 QUO589866:QUO589868 REK589866:REK589868 ROG589866:ROG589868 RYC589866:RYC589868 SHY589866:SHY589868 SRU589866:SRU589868 TBQ589866:TBQ589868 TLM589866:TLM589868 TVI589866:TVI589868 UFE589866:UFE589868 UPA589866:UPA589868 UYW589866:UYW589868 VIS589866:VIS589868 VSO589866:VSO589868 WCK589866:WCK589868 WMG589866:WMG589868 WWC589866:WWC589868 I655402:I655404 JQ655402:JQ655404 TM655402:TM655404 ADI655402:ADI655404 ANE655402:ANE655404 AXA655402:AXA655404 BGW655402:BGW655404 BQS655402:BQS655404 CAO655402:CAO655404 CKK655402:CKK655404 CUG655402:CUG655404 DEC655402:DEC655404 DNY655402:DNY655404 DXU655402:DXU655404 EHQ655402:EHQ655404 ERM655402:ERM655404 FBI655402:FBI655404 FLE655402:FLE655404 FVA655402:FVA655404 GEW655402:GEW655404 GOS655402:GOS655404 GYO655402:GYO655404 HIK655402:HIK655404 HSG655402:HSG655404 ICC655402:ICC655404 ILY655402:ILY655404 IVU655402:IVU655404 JFQ655402:JFQ655404 JPM655402:JPM655404 JZI655402:JZI655404 KJE655402:KJE655404 KTA655402:KTA655404 LCW655402:LCW655404 LMS655402:LMS655404 LWO655402:LWO655404 MGK655402:MGK655404 MQG655402:MQG655404 NAC655402:NAC655404 NJY655402:NJY655404 NTU655402:NTU655404 ODQ655402:ODQ655404 ONM655402:ONM655404 OXI655402:OXI655404 PHE655402:PHE655404 PRA655402:PRA655404 QAW655402:QAW655404 QKS655402:QKS655404 QUO655402:QUO655404 REK655402:REK655404 ROG655402:ROG655404 RYC655402:RYC655404 SHY655402:SHY655404 SRU655402:SRU655404 TBQ655402:TBQ655404 TLM655402:TLM655404 TVI655402:TVI655404 UFE655402:UFE655404 UPA655402:UPA655404 UYW655402:UYW655404 VIS655402:VIS655404 VSO655402:VSO655404 WCK655402:WCK655404 WMG655402:WMG655404 WWC655402:WWC655404 I720938:I720940 JQ720938:JQ720940 TM720938:TM720940 ADI720938:ADI720940 ANE720938:ANE720940 AXA720938:AXA720940 BGW720938:BGW720940 BQS720938:BQS720940 CAO720938:CAO720940 CKK720938:CKK720940 CUG720938:CUG720940 DEC720938:DEC720940 DNY720938:DNY720940 DXU720938:DXU720940 EHQ720938:EHQ720940 ERM720938:ERM720940 FBI720938:FBI720940 FLE720938:FLE720940 FVA720938:FVA720940 GEW720938:GEW720940 GOS720938:GOS720940 GYO720938:GYO720940 HIK720938:HIK720940 HSG720938:HSG720940 ICC720938:ICC720940 ILY720938:ILY720940 IVU720938:IVU720940 JFQ720938:JFQ720940 JPM720938:JPM720940 JZI720938:JZI720940 KJE720938:KJE720940 KTA720938:KTA720940 LCW720938:LCW720940 LMS720938:LMS720940 LWO720938:LWO720940 MGK720938:MGK720940 MQG720938:MQG720940 NAC720938:NAC720940 NJY720938:NJY720940 NTU720938:NTU720940 ODQ720938:ODQ720940 ONM720938:ONM720940 OXI720938:OXI720940 PHE720938:PHE720940 PRA720938:PRA720940 QAW720938:QAW720940 QKS720938:QKS720940 QUO720938:QUO720940 REK720938:REK720940 ROG720938:ROG720940 RYC720938:RYC720940 SHY720938:SHY720940 SRU720938:SRU720940 TBQ720938:TBQ720940 TLM720938:TLM720940 TVI720938:TVI720940 UFE720938:UFE720940 UPA720938:UPA720940 UYW720938:UYW720940 VIS720938:VIS720940 VSO720938:VSO720940 WCK720938:WCK720940 WMG720938:WMG720940 WWC720938:WWC720940 I786474:I786476 JQ786474:JQ786476 TM786474:TM786476 ADI786474:ADI786476 ANE786474:ANE786476 AXA786474:AXA786476 BGW786474:BGW786476 BQS786474:BQS786476 CAO786474:CAO786476 CKK786474:CKK786476 CUG786474:CUG786476 DEC786474:DEC786476 DNY786474:DNY786476 DXU786474:DXU786476 EHQ786474:EHQ786476 ERM786474:ERM786476 FBI786474:FBI786476 FLE786474:FLE786476 FVA786474:FVA786476 GEW786474:GEW786476 GOS786474:GOS786476 GYO786474:GYO786476 HIK786474:HIK786476 HSG786474:HSG786476 ICC786474:ICC786476 ILY786474:ILY786476 IVU786474:IVU786476 JFQ786474:JFQ786476 JPM786474:JPM786476 JZI786474:JZI786476 KJE786474:KJE786476 KTA786474:KTA786476 LCW786474:LCW786476 LMS786474:LMS786476 LWO786474:LWO786476 MGK786474:MGK786476 MQG786474:MQG786476 NAC786474:NAC786476 NJY786474:NJY786476 NTU786474:NTU786476 ODQ786474:ODQ786476 ONM786474:ONM786476 OXI786474:OXI786476 PHE786474:PHE786476 PRA786474:PRA786476 QAW786474:QAW786476 QKS786474:QKS786476 QUO786474:QUO786476 REK786474:REK786476 ROG786474:ROG786476 RYC786474:RYC786476 SHY786474:SHY786476 SRU786474:SRU786476 TBQ786474:TBQ786476 TLM786474:TLM786476 TVI786474:TVI786476 UFE786474:UFE786476 UPA786474:UPA786476 UYW786474:UYW786476 VIS786474:VIS786476 VSO786474:VSO786476 WCK786474:WCK786476 WMG786474:WMG786476 WWC786474:WWC786476 I852010:I852012 JQ852010:JQ852012 TM852010:TM852012 ADI852010:ADI852012 ANE852010:ANE852012 AXA852010:AXA852012 BGW852010:BGW852012 BQS852010:BQS852012 CAO852010:CAO852012 CKK852010:CKK852012 CUG852010:CUG852012 DEC852010:DEC852012 DNY852010:DNY852012 DXU852010:DXU852012 EHQ852010:EHQ852012 ERM852010:ERM852012 FBI852010:FBI852012 FLE852010:FLE852012 FVA852010:FVA852012 GEW852010:GEW852012 GOS852010:GOS852012 GYO852010:GYO852012 HIK852010:HIK852012 HSG852010:HSG852012 ICC852010:ICC852012 ILY852010:ILY852012 IVU852010:IVU852012 JFQ852010:JFQ852012 JPM852010:JPM852012 JZI852010:JZI852012 KJE852010:KJE852012 KTA852010:KTA852012 LCW852010:LCW852012 LMS852010:LMS852012 LWO852010:LWO852012 MGK852010:MGK852012 MQG852010:MQG852012 NAC852010:NAC852012 NJY852010:NJY852012 NTU852010:NTU852012 ODQ852010:ODQ852012 ONM852010:ONM852012 OXI852010:OXI852012 PHE852010:PHE852012 PRA852010:PRA852012 QAW852010:QAW852012 QKS852010:QKS852012 QUO852010:QUO852012 REK852010:REK852012 ROG852010:ROG852012 RYC852010:RYC852012 SHY852010:SHY852012 SRU852010:SRU852012 TBQ852010:TBQ852012 TLM852010:TLM852012 TVI852010:TVI852012 UFE852010:UFE852012 UPA852010:UPA852012 UYW852010:UYW852012 VIS852010:VIS852012 VSO852010:VSO852012 WCK852010:WCK852012 WMG852010:WMG852012 WWC852010:WWC852012 I917546:I917548 JQ917546:JQ917548 TM917546:TM917548 ADI917546:ADI917548 ANE917546:ANE917548 AXA917546:AXA917548 BGW917546:BGW917548 BQS917546:BQS917548 CAO917546:CAO917548 CKK917546:CKK917548 CUG917546:CUG917548 DEC917546:DEC917548 DNY917546:DNY917548 DXU917546:DXU917548 EHQ917546:EHQ917548 ERM917546:ERM917548 FBI917546:FBI917548 FLE917546:FLE917548 FVA917546:FVA917548 GEW917546:GEW917548 GOS917546:GOS917548 GYO917546:GYO917548 HIK917546:HIK917548 HSG917546:HSG917548 ICC917546:ICC917548 ILY917546:ILY917548 IVU917546:IVU917548 JFQ917546:JFQ917548 JPM917546:JPM917548 JZI917546:JZI917548 KJE917546:KJE917548 KTA917546:KTA917548 LCW917546:LCW917548 LMS917546:LMS917548 LWO917546:LWO917548 MGK917546:MGK917548 MQG917546:MQG917548 NAC917546:NAC917548 NJY917546:NJY917548 NTU917546:NTU917548 ODQ917546:ODQ917548 ONM917546:ONM917548 OXI917546:OXI917548 PHE917546:PHE917548 PRA917546:PRA917548 QAW917546:QAW917548 QKS917546:QKS917548 QUO917546:QUO917548 REK917546:REK917548 ROG917546:ROG917548 RYC917546:RYC917548 SHY917546:SHY917548 SRU917546:SRU917548 TBQ917546:TBQ917548 TLM917546:TLM917548 TVI917546:TVI917548 UFE917546:UFE917548 UPA917546:UPA917548 UYW917546:UYW917548 VIS917546:VIS917548 VSO917546:VSO917548 WCK917546:WCK917548 WMG917546:WMG917548 WWC917546:WWC917548 I983082:I983084 JQ983082:JQ983084 TM983082:TM983084 ADI983082:ADI983084 ANE983082:ANE983084 AXA983082:AXA983084 BGW983082:BGW983084 BQS983082:BQS983084 CAO983082:CAO983084 CKK983082:CKK983084 CUG983082:CUG983084 DEC983082:DEC983084 DNY983082:DNY983084 DXU983082:DXU983084 EHQ983082:EHQ983084 ERM983082:ERM983084 FBI983082:FBI983084 FLE983082:FLE983084 FVA983082:FVA983084 GEW983082:GEW983084 GOS983082:GOS983084 GYO983082:GYO983084 HIK983082:HIK983084 HSG983082:HSG983084 ICC983082:ICC983084 ILY983082:ILY983084 IVU983082:IVU983084 JFQ983082:JFQ983084 JPM983082:JPM983084 JZI983082:JZI983084 KJE983082:KJE983084 KTA983082:KTA983084 LCW983082:LCW983084 LMS983082:LMS983084 LWO983082:LWO983084 MGK983082:MGK983084 MQG983082:MQG983084 NAC983082:NAC983084 NJY983082:NJY983084 NTU983082:NTU983084 ODQ983082:ODQ983084 ONM983082:ONM983084 OXI983082:OXI983084 PHE983082:PHE983084 PRA983082:PRA983084 QAW983082:QAW983084 QKS983082:QKS983084 QUO983082:QUO983084 REK983082:REK983084 ROG983082:ROG983084 RYC983082:RYC983084 SHY983082:SHY983084 SRU983082:SRU983084 TBQ983082:TBQ983084 TLM983082:TLM983084 TVI983082:TVI983084 UFE983082:UFE983084 UPA983082:UPA983084 UYW983082:UYW983084 VIS983082:VIS983084 VSO983082:VSO983084 WCK983082:WCK983084 WMG983082:WMG983084 WWC983082:WWC983084 I65555:I65575 JQ65555:JQ65575 TM65555:TM65575 ADI65555:ADI65575 ANE65555:ANE65575 AXA65555:AXA65575 BGW65555:BGW65575 BQS65555:BQS65575 CAO65555:CAO65575 CKK65555:CKK65575 CUG65555:CUG65575 DEC65555:DEC65575 DNY65555:DNY65575 DXU65555:DXU65575 EHQ65555:EHQ65575 ERM65555:ERM65575 FBI65555:FBI65575 FLE65555:FLE65575 FVA65555:FVA65575 GEW65555:GEW65575 GOS65555:GOS65575 GYO65555:GYO65575 HIK65555:HIK65575 HSG65555:HSG65575 ICC65555:ICC65575 ILY65555:ILY65575 IVU65555:IVU65575 JFQ65555:JFQ65575 JPM65555:JPM65575 JZI65555:JZI65575 KJE65555:KJE65575 KTA65555:KTA65575 LCW65555:LCW65575 LMS65555:LMS65575 LWO65555:LWO65575 MGK65555:MGK65575 MQG65555:MQG65575 NAC65555:NAC65575 NJY65555:NJY65575 NTU65555:NTU65575 ODQ65555:ODQ65575 ONM65555:ONM65575 OXI65555:OXI65575 PHE65555:PHE65575 PRA65555:PRA65575 QAW65555:QAW65575 QKS65555:QKS65575 QUO65555:QUO65575 REK65555:REK65575 ROG65555:ROG65575 RYC65555:RYC65575 SHY65555:SHY65575 SRU65555:SRU65575 TBQ65555:TBQ65575 TLM65555:TLM65575 TVI65555:TVI65575 UFE65555:UFE65575 UPA65555:UPA65575 UYW65555:UYW65575 VIS65555:VIS65575 VSO65555:VSO65575 WCK65555:WCK65575 WMG65555:WMG65575 WWC65555:WWC65575 I131091:I131111 JQ131091:JQ131111 TM131091:TM131111 ADI131091:ADI131111 ANE131091:ANE131111 AXA131091:AXA131111 BGW131091:BGW131111 BQS131091:BQS131111 CAO131091:CAO131111 CKK131091:CKK131111 CUG131091:CUG131111 DEC131091:DEC131111 DNY131091:DNY131111 DXU131091:DXU131111 EHQ131091:EHQ131111 ERM131091:ERM131111 FBI131091:FBI131111 FLE131091:FLE131111 FVA131091:FVA131111 GEW131091:GEW131111 GOS131091:GOS131111 GYO131091:GYO131111 HIK131091:HIK131111 HSG131091:HSG131111 ICC131091:ICC131111 ILY131091:ILY131111 IVU131091:IVU131111 JFQ131091:JFQ131111 JPM131091:JPM131111 JZI131091:JZI131111 KJE131091:KJE131111 KTA131091:KTA131111 LCW131091:LCW131111 LMS131091:LMS131111 LWO131091:LWO131111 MGK131091:MGK131111 MQG131091:MQG131111 NAC131091:NAC131111 NJY131091:NJY131111 NTU131091:NTU131111 ODQ131091:ODQ131111 ONM131091:ONM131111 OXI131091:OXI131111 PHE131091:PHE131111 PRA131091:PRA131111 QAW131091:QAW131111 QKS131091:QKS131111 QUO131091:QUO131111 REK131091:REK131111 ROG131091:ROG131111 RYC131091:RYC131111 SHY131091:SHY131111 SRU131091:SRU131111 TBQ131091:TBQ131111 TLM131091:TLM131111 TVI131091:TVI131111 UFE131091:UFE131111 UPA131091:UPA131111 UYW131091:UYW131111 VIS131091:VIS131111 VSO131091:VSO131111 WCK131091:WCK131111 WMG131091:WMG131111 WWC131091:WWC131111 I196627:I196647 JQ196627:JQ196647 TM196627:TM196647 ADI196627:ADI196647 ANE196627:ANE196647 AXA196627:AXA196647 BGW196627:BGW196647 BQS196627:BQS196647 CAO196627:CAO196647 CKK196627:CKK196647 CUG196627:CUG196647 DEC196627:DEC196647 DNY196627:DNY196647 DXU196627:DXU196647 EHQ196627:EHQ196647 ERM196627:ERM196647 FBI196627:FBI196647 FLE196627:FLE196647 FVA196627:FVA196647 GEW196627:GEW196647 GOS196627:GOS196647 GYO196627:GYO196647 HIK196627:HIK196647 HSG196627:HSG196647 ICC196627:ICC196647 ILY196627:ILY196647 IVU196627:IVU196647 JFQ196627:JFQ196647 JPM196627:JPM196647 JZI196627:JZI196647 KJE196627:KJE196647 KTA196627:KTA196647 LCW196627:LCW196647 LMS196627:LMS196647 LWO196627:LWO196647 MGK196627:MGK196647 MQG196627:MQG196647 NAC196627:NAC196647 NJY196627:NJY196647 NTU196627:NTU196647 ODQ196627:ODQ196647 ONM196627:ONM196647 OXI196627:OXI196647 PHE196627:PHE196647 PRA196627:PRA196647 QAW196627:QAW196647 QKS196627:QKS196647 QUO196627:QUO196647 REK196627:REK196647 ROG196627:ROG196647 RYC196627:RYC196647 SHY196627:SHY196647 SRU196627:SRU196647 TBQ196627:TBQ196647 TLM196627:TLM196647 TVI196627:TVI196647 UFE196627:UFE196647 UPA196627:UPA196647 UYW196627:UYW196647 VIS196627:VIS196647 VSO196627:VSO196647 WCK196627:WCK196647 WMG196627:WMG196647 WWC196627:WWC196647 I262163:I262183 JQ262163:JQ262183 TM262163:TM262183 ADI262163:ADI262183 ANE262163:ANE262183 AXA262163:AXA262183 BGW262163:BGW262183 BQS262163:BQS262183 CAO262163:CAO262183 CKK262163:CKK262183 CUG262163:CUG262183 DEC262163:DEC262183 DNY262163:DNY262183 DXU262163:DXU262183 EHQ262163:EHQ262183 ERM262163:ERM262183 FBI262163:FBI262183 FLE262163:FLE262183 FVA262163:FVA262183 GEW262163:GEW262183 GOS262163:GOS262183 GYO262163:GYO262183 HIK262163:HIK262183 HSG262163:HSG262183 ICC262163:ICC262183 ILY262163:ILY262183 IVU262163:IVU262183 JFQ262163:JFQ262183 JPM262163:JPM262183 JZI262163:JZI262183 KJE262163:KJE262183 KTA262163:KTA262183 LCW262163:LCW262183 LMS262163:LMS262183 LWO262163:LWO262183 MGK262163:MGK262183 MQG262163:MQG262183 NAC262163:NAC262183 NJY262163:NJY262183 NTU262163:NTU262183 ODQ262163:ODQ262183 ONM262163:ONM262183 OXI262163:OXI262183 PHE262163:PHE262183 PRA262163:PRA262183 QAW262163:QAW262183 QKS262163:QKS262183 QUO262163:QUO262183 REK262163:REK262183 ROG262163:ROG262183 RYC262163:RYC262183 SHY262163:SHY262183 SRU262163:SRU262183 TBQ262163:TBQ262183 TLM262163:TLM262183 TVI262163:TVI262183 UFE262163:UFE262183 UPA262163:UPA262183 UYW262163:UYW262183 VIS262163:VIS262183 VSO262163:VSO262183 WCK262163:WCK262183 WMG262163:WMG262183 WWC262163:WWC262183 I327699:I327719 JQ327699:JQ327719 TM327699:TM327719 ADI327699:ADI327719 ANE327699:ANE327719 AXA327699:AXA327719 BGW327699:BGW327719 BQS327699:BQS327719 CAO327699:CAO327719 CKK327699:CKK327719 CUG327699:CUG327719 DEC327699:DEC327719 DNY327699:DNY327719 DXU327699:DXU327719 EHQ327699:EHQ327719 ERM327699:ERM327719 FBI327699:FBI327719 FLE327699:FLE327719 FVA327699:FVA327719 GEW327699:GEW327719 GOS327699:GOS327719 GYO327699:GYO327719 HIK327699:HIK327719 HSG327699:HSG327719 ICC327699:ICC327719 ILY327699:ILY327719 IVU327699:IVU327719 JFQ327699:JFQ327719 JPM327699:JPM327719 JZI327699:JZI327719 KJE327699:KJE327719 KTA327699:KTA327719 LCW327699:LCW327719 LMS327699:LMS327719 LWO327699:LWO327719 MGK327699:MGK327719 MQG327699:MQG327719 NAC327699:NAC327719 NJY327699:NJY327719 NTU327699:NTU327719 ODQ327699:ODQ327719 ONM327699:ONM327719 OXI327699:OXI327719 PHE327699:PHE327719 PRA327699:PRA327719 QAW327699:QAW327719 QKS327699:QKS327719 QUO327699:QUO327719 REK327699:REK327719 ROG327699:ROG327719 RYC327699:RYC327719 SHY327699:SHY327719 SRU327699:SRU327719 TBQ327699:TBQ327719 TLM327699:TLM327719 TVI327699:TVI327719 UFE327699:UFE327719 UPA327699:UPA327719 UYW327699:UYW327719 VIS327699:VIS327719 VSO327699:VSO327719 WCK327699:WCK327719 WMG327699:WMG327719 WWC327699:WWC327719 I393235:I393255 JQ393235:JQ393255 TM393235:TM393255 ADI393235:ADI393255 ANE393235:ANE393255 AXA393235:AXA393255 BGW393235:BGW393255 BQS393235:BQS393255 CAO393235:CAO393255 CKK393235:CKK393255 CUG393235:CUG393255 DEC393235:DEC393255 DNY393235:DNY393255 DXU393235:DXU393255 EHQ393235:EHQ393255 ERM393235:ERM393255 FBI393235:FBI393255 FLE393235:FLE393255 FVA393235:FVA393255 GEW393235:GEW393255 GOS393235:GOS393255 GYO393235:GYO393255 HIK393235:HIK393255 HSG393235:HSG393255 ICC393235:ICC393255 ILY393235:ILY393255 IVU393235:IVU393255 JFQ393235:JFQ393255 JPM393235:JPM393255 JZI393235:JZI393255 KJE393235:KJE393255 KTA393235:KTA393255 LCW393235:LCW393255 LMS393235:LMS393255 LWO393235:LWO393255 MGK393235:MGK393255 MQG393235:MQG393255 NAC393235:NAC393255 NJY393235:NJY393255 NTU393235:NTU393255 ODQ393235:ODQ393255 ONM393235:ONM393255 OXI393235:OXI393255 PHE393235:PHE393255 PRA393235:PRA393255 QAW393235:QAW393255 QKS393235:QKS393255 QUO393235:QUO393255 REK393235:REK393255 ROG393235:ROG393255 RYC393235:RYC393255 SHY393235:SHY393255 SRU393235:SRU393255 TBQ393235:TBQ393255 TLM393235:TLM393255 TVI393235:TVI393255 UFE393235:UFE393255 UPA393235:UPA393255 UYW393235:UYW393255 VIS393235:VIS393255 VSO393235:VSO393255 WCK393235:WCK393255 WMG393235:WMG393255 WWC393235:WWC393255 I458771:I458791 JQ458771:JQ458791 TM458771:TM458791 ADI458771:ADI458791 ANE458771:ANE458791 AXA458771:AXA458791 BGW458771:BGW458791 BQS458771:BQS458791 CAO458771:CAO458791 CKK458771:CKK458791 CUG458771:CUG458791 DEC458771:DEC458791 DNY458771:DNY458791 DXU458771:DXU458791 EHQ458771:EHQ458791 ERM458771:ERM458791 FBI458771:FBI458791 FLE458771:FLE458791 FVA458771:FVA458791 GEW458771:GEW458791 GOS458771:GOS458791 GYO458771:GYO458791 HIK458771:HIK458791 HSG458771:HSG458791 ICC458771:ICC458791 ILY458771:ILY458791 IVU458771:IVU458791 JFQ458771:JFQ458791 JPM458771:JPM458791 JZI458771:JZI458791 KJE458771:KJE458791 KTA458771:KTA458791 LCW458771:LCW458791 LMS458771:LMS458791 LWO458771:LWO458791 MGK458771:MGK458791 MQG458771:MQG458791 NAC458771:NAC458791 NJY458771:NJY458791 NTU458771:NTU458791 ODQ458771:ODQ458791 ONM458771:ONM458791 OXI458771:OXI458791 PHE458771:PHE458791 PRA458771:PRA458791 QAW458771:QAW458791 QKS458771:QKS458791 QUO458771:QUO458791 REK458771:REK458791 ROG458771:ROG458791 RYC458771:RYC458791 SHY458771:SHY458791 SRU458771:SRU458791 TBQ458771:TBQ458791 TLM458771:TLM458791 TVI458771:TVI458791 UFE458771:UFE458791 UPA458771:UPA458791 UYW458771:UYW458791 VIS458771:VIS458791 VSO458771:VSO458791 WCK458771:WCK458791 WMG458771:WMG458791 WWC458771:WWC458791 I524307:I524327 JQ524307:JQ524327 TM524307:TM524327 ADI524307:ADI524327 ANE524307:ANE524327 AXA524307:AXA524327 BGW524307:BGW524327 BQS524307:BQS524327 CAO524307:CAO524327 CKK524307:CKK524327 CUG524307:CUG524327 DEC524307:DEC524327 DNY524307:DNY524327 DXU524307:DXU524327 EHQ524307:EHQ524327 ERM524307:ERM524327 FBI524307:FBI524327 FLE524307:FLE524327 FVA524307:FVA524327 GEW524307:GEW524327 GOS524307:GOS524327 GYO524307:GYO524327 HIK524307:HIK524327 HSG524307:HSG524327 ICC524307:ICC524327 ILY524307:ILY524327 IVU524307:IVU524327 JFQ524307:JFQ524327 JPM524307:JPM524327 JZI524307:JZI524327 KJE524307:KJE524327 KTA524307:KTA524327 LCW524307:LCW524327 LMS524307:LMS524327 LWO524307:LWO524327 MGK524307:MGK524327 MQG524307:MQG524327 NAC524307:NAC524327 NJY524307:NJY524327 NTU524307:NTU524327 ODQ524307:ODQ524327 ONM524307:ONM524327 OXI524307:OXI524327 PHE524307:PHE524327 PRA524307:PRA524327 QAW524307:QAW524327 QKS524307:QKS524327 QUO524307:QUO524327 REK524307:REK524327 ROG524307:ROG524327 RYC524307:RYC524327 SHY524307:SHY524327 SRU524307:SRU524327 TBQ524307:TBQ524327 TLM524307:TLM524327 TVI524307:TVI524327 UFE524307:UFE524327 UPA524307:UPA524327 UYW524307:UYW524327 VIS524307:VIS524327 VSO524307:VSO524327 WCK524307:WCK524327 WMG524307:WMG524327 WWC524307:WWC524327 I589843:I589863 JQ589843:JQ589863 TM589843:TM589863 ADI589843:ADI589863 ANE589843:ANE589863 AXA589843:AXA589863 BGW589843:BGW589863 BQS589843:BQS589863 CAO589843:CAO589863 CKK589843:CKK589863 CUG589843:CUG589863 DEC589843:DEC589863 DNY589843:DNY589863 DXU589843:DXU589863 EHQ589843:EHQ589863 ERM589843:ERM589863 FBI589843:FBI589863 FLE589843:FLE589863 FVA589843:FVA589863 GEW589843:GEW589863 GOS589843:GOS589863 GYO589843:GYO589863 HIK589843:HIK589863 HSG589843:HSG589863 ICC589843:ICC589863 ILY589843:ILY589863 IVU589843:IVU589863 JFQ589843:JFQ589863 JPM589843:JPM589863 JZI589843:JZI589863 KJE589843:KJE589863 KTA589843:KTA589863 LCW589843:LCW589863 LMS589843:LMS589863 LWO589843:LWO589863 MGK589843:MGK589863 MQG589843:MQG589863 NAC589843:NAC589863 NJY589843:NJY589863 NTU589843:NTU589863 ODQ589843:ODQ589863 ONM589843:ONM589863 OXI589843:OXI589863 PHE589843:PHE589863 PRA589843:PRA589863 QAW589843:QAW589863 QKS589843:QKS589863 QUO589843:QUO589863 REK589843:REK589863 ROG589843:ROG589863 RYC589843:RYC589863 SHY589843:SHY589863 SRU589843:SRU589863 TBQ589843:TBQ589863 TLM589843:TLM589863 TVI589843:TVI589863 UFE589843:UFE589863 UPA589843:UPA589863 UYW589843:UYW589863 VIS589843:VIS589863 VSO589843:VSO589863 WCK589843:WCK589863 WMG589843:WMG589863 WWC589843:WWC589863 I655379:I655399 JQ655379:JQ655399 TM655379:TM655399 ADI655379:ADI655399 ANE655379:ANE655399 AXA655379:AXA655399 BGW655379:BGW655399 BQS655379:BQS655399 CAO655379:CAO655399 CKK655379:CKK655399 CUG655379:CUG655399 DEC655379:DEC655399 DNY655379:DNY655399 DXU655379:DXU655399 EHQ655379:EHQ655399 ERM655379:ERM655399 FBI655379:FBI655399 FLE655379:FLE655399 FVA655379:FVA655399 GEW655379:GEW655399 GOS655379:GOS655399 GYO655379:GYO655399 HIK655379:HIK655399 HSG655379:HSG655399 ICC655379:ICC655399 ILY655379:ILY655399 IVU655379:IVU655399 JFQ655379:JFQ655399 JPM655379:JPM655399 JZI655379:JZI655399 KJE655379:KJE655399 KTA655379:KTA655399 LCW655379:LCW655399 LMS655379:LMS655399 LWO655379:LWO655399 MGK655379:MGK655399 MQG655379:MQG655399 NAC655379:NAC655399 NJY655379:NJY655399 NTU655379:NTU655399 ODQ655379:ODQ655399 ONM655379:ONM655399 OXI655379:OXI655399 PHE655379:PHE655399 PRA655379:PRA655399 QAW655379:QAW655399 QKS655379:QKS655399 QUO655379:QUO655399 REK655379:REK655399 ROG655379:ROG655399 RYC655379:RYC655399 SHY655379:SHY655399 SRU655379:SRU655399 TBQ655379:TBQ655399 TLM655379:TLM655399 TVI655379:TVI655399 UFE655379:UFE655399 UPA655379:UPA655399 UYW655379:UYW655399 VIS655379:VIS655399 VSO655379:VSO655399 WCK655379:WCK655399 WMG655379:WMG655399 WWC655379:WWC655399 I720915:I720935 JQ720915:JQ720935 TM720915:TM720935 ADI720915:ADI720935 ANE720915:ANE720935 AXA720915:AXA720935 BGW720915:BGW720935 BQS720915:BQS720935 CAO720915:CAO720935 CKK720915:CKK720935 CUG720915:CUG720935 DEC720915:DEC720935 DNY720915:DNY720935 DXU720915:DXU720935 EHQ720915:EHQ720935 ERM720915:ERM720935 FBI720915:FBI720935 FLE720915:FLE720935 FVA720915:FVA720935 GEW720915:GEW720935 GOS720915:GOS720935 GYO720915:GYO720935 HIK720915:HIK720935 HSG720915:HSG720935 ICC720915:ICC720935 ILY720915:ILY720935 IVU720915:IVU720935 JFQ720915:JFQ720935 JPM720915:JPM720935 JZI720915:JZI720935 KJE720915:KJE720935 KTA720915:KTA720935 LCW720915:LCW720935 LMS720915:LMS720935 LWO720915:LWO720935 MGK720915:MGK720935 MQG720915:MQG720935 NAC720915:NAC720935 NJY720915:NJY720935 NTU720915:NTU720935 ODQ720915:ODQ720935 ONM720915:ONM720935 OXI720915:OXI720935 PHE720915:PHE720935 PRA720915:PRA720935 QAW720915:QAW720935 QKS720915:QKS720935 QUO720915:QUO720935 REK720915:REK720935 ROG720915:ROG720935 RYC720915:RYC720935 SHY720915:SHY720935 SRU720915:SRU720935 TBQ720915:TBQ720935 TLM720915:TLM720935 TVI720915:TVI720935 UFE720915:UFE720935 UPA720915:UPA720935 UYW720915:UYW720935 VIS720915:VIS720935 VSO720915:VSO720935 WCK720915:WCK720935 WMG720915:WMG720935 WWC720915:WWC720935 I786451:I786471 JQ786451:JQ786471 TM786451:TM786471 ADI786451:ADI786471 ANE786451:ANE786471 AXA786451:AXA786471 BGW786451:BGW786471 BQS786451:BQS786471 CAO786451:CAO786471 CKK786451:CKK786471 CUG786451:CUG786471 DEC786451:DEC786471 DNY786451:DNY786471 DXU786451:DXU786471 EHQ786451:EHQ786471 ERM786451:ERM786471 FBI786451:FBI786471 FLE786451:FLE786471 FVA786451:FVA786471 GEW786451:GEW786471 GOS786451:GOS786471 GYO786451:GYO786471 HIK786451:HIK786471 HSG786451:HSG786471 ICC786451:ICC786471 ILY786451:ILY786471 IVU786451:IVU786471 JFQ786451:JFQ786471 JPM786451:JPM786471 JZI786451:JZI786471 KJE786451:KJE786471 KTA786451:KTA786471 LCW786451:LCW786471 LMS786451:LMS786471 LWO786451:LWO786471 MGK786451:MGK786471 MQG786451:MQG786471 NAC786451:NAC786471 NJY786451:NJY786471 NTU786451:NTU786471 ODQ786451:ODQ786471 ONM786451:ONM786471 OXI786451:OXI786471 PHE786451:PHE786471 PRA786451:PRA786471 QAW786451:QAW786471 QKS786451:QKS786471 QUO786451:QUO786471 REK786451:REK786471 ROG786451:ROG786471 RYC786451:RYC786471 SHY786451:SHY786471 SRU786451:SRU786471 TBQ786451:TBQ786471 TLM786451:TLM786471 TVI786451:TVI786471 UFE786451:UFE786471 UPA786451:UPA786471 UYW786451:UYW786471 VIS786451:VIS786471 VSO786451:VSO786471 WCK786451:WCK786471 WMG786451:WMG786471 WWC786451:WWC786471 I851987:I852007 JQ851987:JQ852007 TM851987:TM852007 ADI851987:ADI852007 ANE851987:ANE852007 AXA851987:AXA852007 BGW851987:BGW852007 BQS851987:BQS852007 CAO851987:CAO852007 CKK851987:CKK852007 CUG851987:CUG852007 DEC851987:DEC852007 DNY851987:DNY852007 DXU851987:DXU852007 EHQ851987:EHQ852007 ERM851987:ERM852007 FBI851987:FBI852007 FLE851987:FLE852007 FVA851987:FVA852007 GEW851987:GEW852007 GOS851987:GOS852007 GYO851987:GYO852007 HIK851987:HIK852007 HSG851987:HSG852007 ICC851987:ICC852007 ILY851987:ILY852007 IVU851987:IVU852007 JFQ851987:JFQ852007 JPM851987:JPM852007 JZI851987:JZI852007 KJE851987:KJE852007 KTA851987:KTA852007 LCW851987:LCW852007 LMS851987:LMS852007 LWO851987:LWO852007 MGK851987:MGK852007 MQG851987:MQG852007 NAC851987:NAC852007 NJY851987:NJY852007 NTU851987:NTU852007 ODQ851987:ODQ852007 ONM851987:ONM852007 OXI851987:OXI852007 PHE851987:PHE852007 PRA851987:PRA852007 QAW851987:QAW852007 QKS851987:QKS852007 QUO851987:QUO852007 REK851987:REK852007 ROG851987:ROG852007 RYC851987:RYC852007 SHY851987:SHY852007 SRU851987:SRU852007 TBQ851987:TBQ852007 TLM851987:TLM852007 TVI851987:TVI852007 UFE851987:UFE852007 UPA851987:UPA852007 UYW851987:UYW852007 VIS851987:VIS852007 VSO851987:VSO852007 WCK851987:WCK852007 WMG851987:WMG852007 WWC851987:WWC852007 I917523:I917543 JQ917523:JQ917543 TM917523:TM917543 ADI917523:ADI917543 ANE917523:ANE917543 AXA917523:AXA917543 BGW917523:BGW917543 BQS917523:BQS917543 CAO917523:CAO917543 CKK917523:CKK917543 CUG917523:CUG917543 DEC917523:DEC917543 DNY917523:DNY917543 DXU917523:DXU917543 EHQ917523:EHQ917543 ERM917523:ERM917543 FBI917523:FBI917543 FLE917523:FLE917543 FVA917523:FVA917543 GEW917523:GEW917543 GOS917523:GOS917543 GYO917523:GYO917543 HIK917523:HIK917543 HSG917523:HSG917543 ICC917523:ICC917543 ILY917523:ILY917543 IVU917523:IVU917543 JFQ917523:JFQ917543 JPM917523:JPM917543 JZI917523:JZI917543 KJE917523:KJE917543 KTA917523:KTA917543 LCW917523:LCW917543 LMS917523:LMS917543 LWO917523:LWO917543 MGK917523:MGK917543 MQG917523:MQG917543 NAC917523:NAC917543 NJY917523:NJY917543 NTU917523:NTU917543 ODQ917523:ODQ917543 ONM917523:ONM917543 OXI917523:OXI917543 PHE917523:PHE917543 PRA917523:PRA917543 QAW917523:QAW917543 QKS917523:QKS917543 QUO917523:QUO917543 REK917523:REK917543 ROG917523:ROG917543 RYC917523:RYC917543 SHY917523:SHY917543 SRU917523:SRU917543 TBQ917523:TBQ917543 TLM917523:TLM917543 TVI917523:TVI917543 UFE917523:UFE917543 UPA917523:UPA917543 UYW917523:UYW917543 VIS917523:VIS917543 VSO917523:VSO917543 WCK917523:WCK917543 WMG917523:WMG917543 WWC917523:WWC917543 I983059:I983079 JQ983059:JQ983079 TM983059:TM983079 ADI983059:ADI983079 ANE983059:ANE983079 AXA983059:AXA983079 BGW983059:BGW983079 BQS983059:BQS983079 CAO983059:CAO983079 CKK983059:CKK983079 CUG983059:CUG983079 DEC983059:DEC983079 DNY983059:DNY983079 DXU983059:DXU983079 EHQ983059:EHQ983079 ERM983059:ERM983079 FBI983059:FBI983079 FLE983059:FLE983079 FVA983059:FVA983079 GEW983059:GEW983079 GOS983059:GOS983079 GYO983059:GYO983079 HIK983059:HIK983079 HSG983059:HSG983079 ICC983059:ICC983079 ILY983059:ILY983079 IVU983059:IVU983079 JFQ983059:JFQ983079 JPM983059:JPM983079 JZI983059:JZI983079 KJE983059:KJE983079 KTA983059:KTA983079 LCW983059:LCW983079 LMS983059:LMS983079 LWO983059:LWO983079 MGK983059:MGK983079 MQG983059:MQG983079 NAC983059:NAC983079 NJY983059:NJY983079 NTU983059:NTU983079 ODQ983059:ODQ983079 ONM983059:ONM983079 OXI983059:OXI983079 PHE983059:PHE983079 PRA983059:PRA983079 QAW983059:QAW983079 QKS983059:QKS983079 QUO983059:QUO983079 REK983059:REK983079 ROG983059:ROG983079 RYC983059:RYC983079 SHY983059:SHY983079 SRU983059:SRU983079 TBQ983059:TBQ983079 TLM983059:TLM983079 TVI983059:TVI983079 UFE983059:UFE983079 UPA983059:UPA983079 UYW983059:UYW983079 VIS983059:VIS983079 VSO983059:VSO983079 WCK983059:WCK983079 WMG983059:WMG983079 WWC983059:WWC983079 WWC43:WWC44 WMG43:WMG44 WCK43:WCK44 VSO43:VSO44 VIS43:VIS44 UYW43:UYW44 UPA43:UPA44 UFE43:UFE44 TVI43:TVI44 TLM43:TLM44 TBQ43:TBQ44 SRU43:SRU44 SHY43:SHY44 RYC43:RYC44 ROG43:ROG44 REK43:REK44 QUO43:QUO44 QKS43:QKS44 QAW43:QAW44 PRA43:PRA44 PHE43:PHE44 OXI43:OXI44 ONM43:ONM44 ODQ43:ODQ44 NTU43:NTU44 NJY43:NJY44 NAC43:NAC44 MQG43:MQG44 MGK43:MGK44 LWO43:LWO44 LMS43:LMS44 LCW43:LCW44 KTA43:KTA44 KJE43:KJE44 JZI43:JZI44 JPM43:JPM44 JFQ43:JFQ44 IVU43:IVU44 ILY43:ILY44 ICC43:ICC44 HSG43:HSG44 HIK43:HIK44 GYO43:GYO44 GOS43:GOS44 GEW43:GEW44 FVA43:FVA44 FLE43:FLE44 FBI43:FBI44 ERM43:ERM44 EHQ43:EHQ44 DXU43:DXU44 DNY43:DNY44 DEC43:DEC44 CUG43:CUG44 CKK43:CKK44 CAO43:CAO44 BQS43:BQS44 BGW43:BGW44 AXA43:AXA44 ANE43:ANE44 ADI43:ADI44 TM43:TM44 JQ43:JQ44 I43:I44">
      <formula1>"Recursos Propios, Recursos Público- Privados"</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50"/>
  <sheetViews>
    <sheetView topLeftCell="A8" workbookViewId="0">
      <pane ySplit="4" topLeftCell="A15" activePane="bottomLeft" state="frozen"/>
      <selection activeCell="A8" sqref="A8"/>
      <selection pane="bottomLeft" activeCell="J10" sqref="J10:J11"/>
    </sheetView>
  </sheetViews>
  <sheetFormatPr baseColWidth="10" defaultColWidth="55.42578125" defaultRowHeight="15"/>
  <cols>
    <col min="1" max="1" width="48.28515625" style="235" customWidth="1"/>
    <col min="2" max="2" width="28.7109375" style="235" hidden="1" customWidth="1"/>
    <col min="3" max="3" width="14" style="236" customWidth="1"/>
    <col min="4" max="4" width="29.28515625" style="236" customWidth="1"/>
    <col min="5" max="5" width="17.85546875" style="234" customWidth="1"/>
    <col min="6" max="6" width="31.7109375" style="234" customWidth="1"/>
    <col min="7" max="7" width="18.140625" style="238" hidden="1" customWidth="1"/>
    <col min="8" max="8" width="14.28515625" style="238" hidden="1" customWidth="1"/>
    <col min="9" max="9" width="17.7109375" style="234" hidden="1" customWidth="1"/>
    <col min="10" max="10" width="20.140625" style="239" customWidth="1"/>
    <col min="11" max="11" width="14.85546875" style="239" hidden="1" customWidth="1"/>
    <col min="12" max="12" width="13.42578125" style="239" hidden="1" customWidth="1"/>
    <col min="13" max="21" width="20.140625" style="239" hidden="1" customWidth="1"/>
    <col min="22" max="22" width="19.5703125" style="234" hidden="1" customWidth="1"/>
    <col min="23" max="34" width="3.7109375" style="234" hidden="1" customWidth="1"/>
    <col min="35" max="35" width="40.7109375" style="234" hidden="1" customWidth="1"/>
    <col min="36" max="235" width="11.42578125" style="234" customWidth="1"/>
    <col min="236" max="236" width="75" style="234" customWidth="1"/>
    <col min="237" max="237" width="0.140625" style="234" customWidth="1"/>
    <col min="238" max="268" width="55.42578125" style="234"/>
    <col min="269" max="269" width="48.28515625" style="234" customWidth="1"/>
    <col min="270" max="270" width="14" style="234" customWidth="1"/>
    <col min="271" max="271" width="29.28515625" style="234" customWidth="1"/>
    <col min="272" max="272" width="17.85546875" style="234" customWidth="1"/>
    <col min="273" max="273" width="31.7109375" style="234" customWidth="1"/>
    <col min="274" max="274" width="20.42578125" style="234" customWidth="1"/>
    <col min="275" max="276" width="0" style="234" hidden="1" customWidth="1"/>
    <col min="277" max="277" width="20.140625" style="234" customWidth="1"/>
    <col min="278" max="278" width="19.5703125" style="234" customWidth="1"/>
    <col min="279" max="290" width="3.7109375" style="234" customWidth="1"/>
    <col min="291" max="291" width="40.7109375" style="234" customWidth="1"/>
    <col min="292" max="491" width="11.42578125" style="234" customWidth="1"/>
    <col min="492" max="492" width="75" style="234" customWidth="1"/>
    <col min="493" max="493" width="0.140625" style="234" customWidth="1"/>
    <col min="494" max="524" width="55.42578125" style="234"/>
    <col min="525" max="525" width="48.28515625" style="234" customWidth="1"/>
    <col min="526" max="526" width="14" style="234" customWidth="1"/>
    <col min="527" max="527" width="29.28515625" style="234" customWidth="1"/>
    <col min="528" max="528" width="17.85546875" style="234" customWidth="1"/>
    <col min="529" max="529" width="31.7109375" style="234" customWidth="1"/>
    <col min="530" max="530" width="20.42578125" style="234" customWidth="1"/>
    <col min="531" max="532" width="0" style="234" hidden="1" customWidth="1"/>
    <col min="533" max="533" width="20.140625" style="234" customWidth="1"/>
    <col min="534" max="534" width="19.5703125" style="234" customWidth="1"/>
    <col min="535" max="546" width="3.7109375" style="234" customWidth="1"/>
    <col min="547" max="547" width="40.7109375" style="234" customWidth="1"/>
    <col min="548" max="747" width="11.42578125" style="234" customWidth="1"/>
    <col min="748" max="748" width="75" style="234" customWidth="1"/>
    <col min="749" max="749" width="0.140625" style="234" customWidth="1"/>
    <col min="750" max="780" width="55.42578125" style="234"/>
    <col min="781" max="781" width="48.28515625" style="234" customWidth="1"/>
    <col min="782" max="782" width="14" style="234" customWidth="1"/>
    <col min="783" max="783" width="29.28515625" style="234" customWidth="1"/>
    <col min="784" max="784" width="17.85546875" style="234" customWidth="1"/>
    <col min="785" max="785" width="31.7109375" style="234" customWidth="1"/>
    <col min="786" max="786" width="20.42578125" style="234" customWidth="1"/>
    <col min="787" max="788" width="0" style="234" hidden="1" customWidth="1"/>
    <col min="789" max="789" width="20.140625" style="234" customWidth="1"/>
    <col min="790" max="790" width="19.5703125" style="234" customWidth="1"/>
    <col min="791" max="802" width="3.7109375" style="234" customWidth="1"/>
    <col min="803" max="803" width="40.7109375" style="234" customWidth="1"/>
    <col min="804" max="1003" width="11.42578125" style="234" customWidth="1"/>
    <col min="1004" max="1004" width="75" style="234" customWidth="1"/>
    <col min="1005" max="1005" width="0.140625" style="234" customWidth="1"/>
    <col min="1006" max="1036" width="55.42578125" style="234"/>
    <col min="1037" max="1037" width="48.28515625" style="234" customWidth="1"/>
    <col min="1038" max="1038" width="14" style="234" customWidth="1"/>
    <col min="1039" max="1039" width="29.28515625" style="234" customWidth="1"/>
    <col min="1040" max="1040" width="17.85546875" style="234" customWidth="1"/>
    <col min="1041" max="1041" width="31.7109375" style="234" customWidth="1"/>
    <col min="1042" max="1042" width="20.42578125" style="234" customWidth="1"/>
    <col min="1043" max="1044" width="0" style="234" hidden="1" customWidth="1"/>
    <col min="1045" max="1045" width="20.140625" style="234" customWidth="1"/>
    <col min="1046" max="1046" width="19.5703125" style="234" customWidth="1"/>
    <col min="1047" max="1058" width="3.7109375" style="234" customWidth="1"/>
    <col min="1059" max="1059" width="40.7109375" style="234" customWidth="1"/>
    <col min="1060" max="1259" width="11.42578125" style="234" customWidth="1"/>
    <col min="1260" max="1260" width="75" style="234" customWidth="1"/>
    <col min="1261" max="1261" width="0.140625" style="234" customWidth="1"/>
    <col min="1262" max="1292" width="55.42578125" style="234"/>
    <col min="1293" max="1293" width="48.28515625" style="234" customWidth="1"/>
    <col min="1294" max="1294" width="14" style="234" customWidth="1"/>
    <col min="1295" max="1295" width="29.28515625" style="234" customWidth="1"/>
    <col min="1296" max="1296" width="17.85546875" style="234" customWidth="1"/>
    <col min="1297" max="1297" width="31.7109375" style="234" customWidth="1"/>
    <col min="1298" max="1298" width="20.42578125" style="234" customWidth="1"/>
    <col min="1299" max="1300" width="0" style="234" hidden="1" customWidth="1"/>
    <col min="1301" max="1301" width="20.140625" style="234" customWidth="1"/>
    <col min="1302" max="1302" width="19.5703125" style="234" customWidth="1"/>
    <col min="1303" max="1314" width="3.7109375" style="234" customWidth="1"/>
    <col min="1315" max="1315" width="40.7109375" style="234" customWidth="1"/>
    <col min="1316" max="1515" width="11.42578125" style="234" customWidth="1"/>
    <col min="1516" max="1516" width="75" style="234" customWidth="1"/>
    <col min="1517" max="1517" width="0.140625" style="234" customWidth="1"/>
    <col min="1518" max="1548" width="55.42578125" style="234"/>
    <col min="1549" max="1549" width="48.28515625" style="234" customWidth="1"/>
    <col min="1550" max="1550" width="14" style="234" customWidth="1"/>
    <col min="1551" max="1551" width="29.28515625" style="234" customWidth="1"/>
    <col min="1552" max="1552" width="17.85546875" style="234" customWidth="1"/>
    <col min="1553" max="1553" width="31.7109375" style="234" customWidth="1"/>
    <col min="1554" max="1554" width="20.42578125" style="234" customWidth="1"/>
    <col min="1555" max="1556" width="0" style="234" hidden="1" customWidth="1"/>
    <col min="1557" max="1557" width="20.140625" style="234" customWidth="1"/>
    <col min="1558" max="1558" width="19.5703125" style="234" customWidth="1"/>
    <col min="1559" max="1570" width="3.7109375" style="234" customWidth="1"/>
    <col min="1571" max="1571" width="40.7109375" style="234" customWidth="1"/>
    <col min="1572" max="1771" width="11.42578125" style="234" customWidth="1"/>
    <col min="1772" max="1772" width="75" style="234" customWidth="1"/>
    <col min="1773" max="1773" width="0.140625" style="234" customWidth="1"/>
    <col min="1774" max="1804" width="55.42578125" style="234"/>
    <col min="1805" max="1805" width="48.28515625" style="234" customWidth="1"/>
    <col min="1806" max="1806" width="14" style="234" customWidth="1"/>
    <col min="1807" max="1807" width="29.28515625" style="234" customWidth="1"/>
    <col min="1808" max="1808" width="17.85546875" style="234" customWidth="1"/>
    <col min="1809" max="1809" width="31.7109375" style="234" customWidth="1"/>
    <col min="1810" max="1810" width="20.42578125" style="234" customWidth="1"/>
    <col min="1811" max="1812" width="0" style="234" hidden="1" customWidth="1"/>
    <col min="1813" max="1813" width="20.140625" style="234" customWidth="1"/>
    <col min="1814" max="1814" width="19.5703125" style="234" customWidth="1"/>
    <col min="1815" max="1826" width="3.7109375" style="234" customWidth="1"/>
    <col min="1827" max="1827" width="40.7109375" style="234" customWidth="1"/>
    <col min="1828" max="2027" width="11.42578125" style="234" customWidth="1"/>
    <col min="2028" max="2028" width="75" style="234" customWidth="1"/>
    <col min="2029" max="2029" width="0.140625" style="234" customWidth="1"/>
    <col min="2030" max="2060" width="55.42578125" style="234"/>
    <col min="2061" max="2061" width="48.28515625" style="234" customWidth="1"/>
    <col min="2062" max="2062" width="14" style="234" customWidth="1"/>
    <col min="2063" max="2063" width="29.28515625" style="234" customWidth="1"/>
    <col min="2064" max="2064" width="17.85546875" style="234" customWidth="1"/>
    <col min="2065" max="2065" width="31.7109375" style="234" customWidth="1"/>
    <col min="2066" max="2066" width="20.42578125" style="234" customWidth="1"/>
    <col min="2067" max="2068" width="0" style="234" hidden="1" customWidth="1"/>
    <col min="2069" max="2069" width="20.140625" style="234" customWidth="1"/>
    <col min="2070" max="2070" width="19.5703125" style="234" customWidth="1"/>
    <col min="2071" max="2082" width="3.7109375" style="234" customWidth="1"/>
    <col min="2083" max="2083" width="40.7109375" style="234" customWidth="1"/>
    <col min="2084" max="2283" width="11.42578125" style="234" customWidth="1"/>
    <col min="2284" max="2284" width="75" style="234" customWidth="1"/>
    <col min="2285" max="2285" width="0.140625" style="234" customWidth="1"/>
    <col min="2286" max="2316" width="55.42578125" style="234"/>
    <col min="2317" max="2317" width="48.28515625" style="234" customWidth="1"/>
    <col min="2318" max="2318" width="14" style="234" customWidth="1"/>
    <col min="2319" max="2319" width="29.28515625" style="234" customWidth="1"/>
    <col min="2320" max="2320" width="17.85546875" style="234" customWidth="1"/>
    <col min="2321" max="2321" width="31.7109375" style="234" customWidth="1"/>
    <col min="2322" max="2322" width="20.42578125" style="234" customWidth="1"/>
    <col min="2323" max="2324" width="0" style="234" hidden="1" customWidth="1"/>
    <col min="2325" max="2325" width="20.140625" style="234" customWidth="1"/>
    <col min="2326" max="2326" width="19.5703125" style="234" customWidth="1"/>
    <col min="2327" max="2338" width="3.7109375" style="234" customWidth="1"/>
    <col min="2339" max="2339" width="40.7109375" style="234" customWidth="1"/>
    <col min="2340" max="2539" width="11.42578125" style="234" customWidth="1"/>
    <col min="2540" max="2540" width="75" style="234" customWidth="1"/>
    <col min="2541" max="2541" width="0.140625" style="234" customWidth="1"/>
    <col min="2542" max="2572" width="55.42578125" style="234"/>
    <col min="2573" max="2573" width="48.28515625" style="234" customWidth="1"/>
    <col min="2574" max="2574" width="14" style="234" customWidth="1"/>
    <col min="2575" max="2575" width="29.28515625" style="234" customWidth="1"/>
    <col min="2576" max="2576" width="17.85546875" style="234" customWidth="1"/>
    <col min="2577" max="2577" width="31.7109375" style="234" customWidth="1"/>
    <col min="2578" max="2578" width="20.42578125" style="234" customWidth="1"/>
    <col min="2579" max="2580" width="0" style="234" hidden="1" customWidth="1"/>
    <col min="2581" max="2581" width="20.140625" style="234" customWidth="1"/>
    <col min="2582" max="2582" width="19.5703125" style="234" customWidth="1"/>
    <col min="2583" max="2594" width="3.7109375" style="234" customWidth="1"/>
    <col min="2595" max="2595" width="40.7109375" style="234" customWidth="1"/>
    <col min="2596" max="2795" width="11.42578125" style="234" customWidth="1"/>
    <col min="2796" max="2796" width="75" style="234" customWidth="1"/>
    <col min="2797" max="2797" width="0.140625" style="234" customWidth="1"/>
    <col min="2798" max="2828" width="55.42578125" style="234"/>
    <col min="2829" max="2829" width="48.28515625" style="234" customWidth="1"/>
    <col min="2830" max="2830" width="14" style="234" customWidth="1"/>
    <col min="2831" max="2831" width="29.28515625" style="234" customWidth="1"/>
    <col min="2832" max="2832" width="17.85546875" style="234" customWidth="1"/>
    <col min="2833" max="2833" width="31.7109375" style="234" customWidth="1"/>
    <col min="2834" max="2834" width="20.42578125" style="234" customWidth="1"/>
    <col min="2835" max="2836" width="0" style="234" hidden="1" customWidth="1"/>
    <col min="2837" max="2837" width="20.140625" style="234" customWidth="1"/>
    <col min="2838" max="2838" width="19.5703125" style="234" customWidth="1"/>
    <col min="2839" max="2850" width="3.7109375" style="234" customWidth="1"/>
    <col min="2851" max="2851" width="40.7109375" style="234" customWidth="1"/>
    <col min="2852" max="3051" width="11.42578125" style="234" customWidth="1"/>
    <col min="3052" max="3052" width="75" style="234" customWidth="1"/>
    <col min="3053" max="3053" width="0.140625" style="234" customWidth="1"/>
    <col min="3054" max="3084" width="55.42578125" style="234"/>
    <col min="3085" max="3085" width="48.28515625" style="234" customWidth="1"/>
    <col min="3086" max="3086" width="14" style="234" customWidth="1"/>
    <col min="3087" max="3087" width="29.28515625" style="234" customWidth="1"/>
    <col min="3088" max="3088" width="17.85546875" style="234" customWidth="1"/>
    <col min="3089" max="3089" width="31.7109375" style="234" customWidth="1"/>
    <col min="3090" max="3090" width="20.42578125" style="234" customWidth="1"/>
    <col min="3091" max="3092" width="0" style="234" hidden="1" customWidth="1"/>
    <col min="3093" max="3093" width="20.140625" style="234" customWidth="1"/>
    <col min="3094" max="3094" width="19.5703125" style="234" customWidth="1"/>
    <col min="3095" max="3106" width="3.7109375" style="234" customWidth="1"/>
    <col min="3107" max="3107" width="40.7109375" style="234" customWidth="1"/>
    <col min="3108" max="3307" width="11.42578125" style="234" customWidth="1"/>
    <col min="3308" max="3308" width="75" style="234" customWidth="1"/>
    <col min="3309" max="3309" width="0.140625" style="234" customWidth="1"/>
    <col min="3310" max="3340" width="55.42578125" style="234"/>
    <col min="3341" max="3341" width="48.28515625" style="234" customWidth="1"/>
    <col min="3342" max="3342" width="14" style="234" customWidth="1"/>
    <col min="3343" max="3343" width="29.28515625" style="234" customWidth="1"/>
    <col min="3344" max="3344" width="17.85546875" style="234" customWidth="1"/>
    <col min="3345" max="3345" width="31.7109375" style="234" customWidth="1"/>
    <col min="3346" max="3346" width="20.42578125" style="234" customWidth="1"/>
    <col min="3347" max="3348" width="0" style="234" hidden="1" customWidth="1"/>
    <col min="3349" max="3349" width="20.140625" style="234" customWidth="1"/>
    <col min="3350" max="3350" width="19.5703125" style="234" customWidth="1"/>
    <col min="3351" max="3362" width="3.7109375" style="234" customWidth="1"/>
    <col min="3363" max="3363" width="40.7109375" style="234" customWidth="1"/>
    <col min="3364" max="3563" width="11.42578125" style="234" customWidth="1"/>
    <col min="3564" max="3564" width="75" style="234" customWidth="1"/>
    <col min="3565" max="3565" width="0.140625" style="234" customWidth="1"/>
    <col min="3566" max="3596" width="55.42578125" style="234"/>
    <col min="3597" max="3597" width="48.28515625" style="234" customWidth="1"/>
    <col min="3598" max="3598" width="14" style="234" customWidth="1"/>
    <col min="3599" max="3599" width="29.28515625" style="234" customWidth="1"/>
    <col min="3600" max="3600" width="17.85546875" style="234" customWidth="1"/>
    <col min="3601" max="3601" width="31.7109375" style="234" customWidth="1"/>
    <col min="3602" max="3602" width="20.42578125" style="234" customWidth="1"/>
    <col min="3603" max="3604" width="0" style="234" hidden="1" customWidth="1"/>
    <col min="3605" max="3605" width="20.140625" style="234" customWidth="1"/>
    <col min="3606" max="3606" width="19.5703125" style="234" customWidth="1"/>
    <col min="3607" max="3618" width="3.7109375" style="234" customWidth="1"/>
    <col min="3619" max="3619" width="40.7109375" style="234" customWidth="1"/>
    <col min="3620" max="3819" width="11.42578125" style="234" customWidth="1"/>
    <col min="3820" max="3820" width="75" style="234" customWidth="1"/>
    <col min="3821" max="3821" width="0.140625" style="234" customWidth="1"/>
    <col min="3822" max="3852" width="55.42578125" style="234"/>
    <col min="3853" max="3853" width="48.28515625" style="234" customWidth="1"/>
    <col min="3854" max="3854" width="14" style="234" customWidth="1"/>
    <col min="3855" max="3855" width="29.28515625" style="234" customWidth="1"/>
    <col min="3856" max="3856" width="17.85546875" style="234" customWidth="1"/>
    <col min="3857" max="3857" width="31.7109375" style="234" customWidth="1"/>
    <col min="3858" max="3858" width="20.42578125" style="234" customWidth="1"/>
    <col min="3859" max="3860" width="0" style="234" hidden="1" customWidth="1"/>
    <col min="3861" max="3861" width="20.140625" style="234" customWidth="1"/>
    <col min="3862" max="3862" width="19.5703125" style="234" customWidth="1"/>
    <col min="3863" max="3874" width="3.7109375" style="234" customWidth="1"/>
    <col min="3875" max="3875" width="40.7109375" style="234" customWidth="1"/>
    <col min="3876" max="4075" width="11.42578125" style="234" customWidth="1"/>
    <col min="4076" max="4076" width="75" style="234" customWidth="1"/>
    <col min="4077" max="4077" width="0.140625" style="234" customWidth="1"/>
    <col min="4078" max="4108" width="55.42578125" style="234"/>
    <col min="4109" max="4109" width="48.28515625" style="234" customWidth="1"/>
    <col min="4110" max="4110" width="14" style="234" customWidth="1"/>
    <col min="4111" max="4111" width="29.28515625" style="234" customWidth="1"/>
    <col min="4112" max="4112" width="17.85546875" style="234" customWidth="1"/>
    <col min="4113" max="4113" width="31.7109375" style="234" customWidth="1"/>
    <col min="4114" max="4114" width="20.42578125" style="234" customWidth="1"/>
    <col min="4115" max="4116" width="0" style="234" hidden="1" customWidth="1"/>
    <col min="4117" max="4117" width="20.140625" style="234" customWidth="1"/>
    <col min="4118" max="4118" width="19.5703125" style="234" customWidth="1"/>
    <col min="4119" max="4130" width="3.7109375" style="234" customWidth="1"/>
    <col min="4131" max="4131" width="40.7109375" style="234" customWidth="1"/>
    <col min="4132" max="4331" width="11.42578125" style="234" customWidth="1"/>
    <col min="4332" max="4332" width="75" style="234" customWidth="1"/>
    <col min="4333" max="4333" width="0.140625" style="234" customWidth="1"/>
    <col min="4334" max="4364" width="55.42578125" style="234"/>
    <col min="4365" max="4365" width="48.28515625" style="234" customWidth="1"/>
    <col min="4366" max="4366" width="14" style="234" customWidth="1"/>
    <col min="4367" max="4367" width="29.28515625" style="234" customWidth="1"/>
    <col min="4368" max="4368" width="17.85546875" style="234" customWidth="1"/>
    <col min="4369" max="4369" width="31.7109375" style="234" customWidth="1"/>
    <col min="4370" max="4370" width="20.42578125" style="234" customWidth="1"/>
    <col min="4371" max="4372" width="0" style="234" hidden="1" customWidth="1"/>
    <col min="4373" max="4373" width="20.140625" style="234" customWidth="1"/>
    <col min="4374" max="4374" width="19.5703125" style="234" customWidth="1"/>
    <col min="4375" max="4386" width="3.7109375" style="234" customWidth="1"/>
    <col min="4387" max="4387" width="40.7109375" style="234" customWidth="1"/>
    <col min="4388" max="4587" width="11.42578125" style="234" customWidth="1"/>
    <col min="4588" max="4588" width="75" style="234" customWidth="1"/>
    <col min="4589" max="4589" width="0.140625" style="234" customWidth="1"/>
    <col min="4590" max="4620" width="55.42578125" style="234"/>
    <col min="4621" max="4621" width="48.28515625" style="234" customWidth="1"/>
    <col min="4622" max="4622" width="14" style="234" customWidth="1"/>
    <col min="4623" max="4623" width="29.28515625" style="234" customWidth="1"/>
    <col min="4624" max="4624" width="17.85546875" style="234" customWidth="1"/>
    <col min="4625" max="4625" width="31.7109375" style="234" customWidth="1"/>
    <col min="4626" max="4626" width="20.42578125" style="234" customWidth="1"/>
    <col min="4627" max="4628" width="0" style="234" hidden="1" customWidth="1"/>
    <col min="4629" max="4629" width="20.140625" style="234" customWidth="1"/>
    <col min="4630" max="4630" width="19.5703125" style="234" customWidth="1"/>
    <col min="4631" max="4642" width="3.7109375" style="234" customWidth="1"/>
    <col min="4643" max="4643" width="40.7109375" style="234" customWidth="1"/>
    <col min="4644" max="4843" width="11.42578125" style="234" customWidth="1"/>
    <col min="4844" max="4844" width="75" style="234" customWidth="1"/>
    <col min="4845" max="4845" width="0.140625" style="234" customWidth="1"/>
    <col min="4846" max="4876" width="55.42578125" style="234"/>
    <col min="4877" max="4877" width="48.28515625" style="234" customWidth="1"/>
    <col min="4878" max="4878" width="14" style="234" customWidth="1"/>
    <col min="4879" max="4879" width="29.28515625" style="234" customWidth="1"/>
    <col min="4880" max="4880" width="17.85546875" style="234" customWidth="1"/>
    <col min="4881" max="4881" width="31.7109375" style="234" customWidth="1"/>
    <col min="4882" max="4882" width="20.42578125" style="234" customWidth="1"/>
    <col min="4883" max="4884" width="0" style="234" hidden="1" customWidth="1"/>
    <col min="4885" max="4885" width="20.140625" style="234" customWidth="1"/>
    <col min="4886" max="4886" width="19.5703125" style="234" customWidth="1"/>
    <col min="4887" max="4898" width="3.7109375" style="234" customWidth="1"/>
    <col min="4899" max="4899" width="40.7109375" style="234" customWidth="1"/>
    <col min="4900" max="5099" width="11.42578125" style="234" customWidth="1"/>
    <col min="5100" max="5100" width="75" style="234" customWidth="1"/>
    <col min="5101" max="5101" width="0.140625" style="234" customWidth="1"/>
    <col min="5102" max="5132" width="55.42578125" style="234"/>
    <col min="5133" max="5133" width="48.28515625" style="234" customWidth="1"/>
    <col min="5134" max="5134" width="14" style="234" customWidth="1"/>
    <col min="5135" max="5135" width="29.28515625" style="234" customWidth="1"/>
    <col min="5136" max="5136" width="17.85546875" style="234" customWidth="1"/>
    <col min="5137" max="5137" width="31.7109375" style="234" customWidth="1"/>
    <col min="5138" max="5138" width="20.42578125" style="234" customWidth="1"/>
    <col min="5139" max="5140" width="0" style="234" hidden="1" customWidth="1"/>
    <col min="5141" max="5141" width="20.140625" style="234" customWidth="1"/>
    <col min="5142" max="5142" width="19.5703125" style="234" customWidth="1"/>
    <col min="5143" max="5154" width="3.7109375" style="234" customWidth="1"/>
    <col min="5155" max="5155" width="40.7109375" style="234" customWidth="1"/>
    <col min="5156" max="5355" width="11.42578125" style="234" customWidth="1"/>
    <col min="5356" max="5356" width="75" style="234" customWidth="1"/>
    <col min="5357" max="5357" width="0.140625" style="234" customWidth="1"/>
    <col min="5358" max="5388" width="55.42578125" style="234"/>
    <col min="5389" max="5389" width="48.28515625" style="234" customWidth="1"/>
    <col min="5390" max="5390" width="14" style="234" customWidth="1"/>
    <col min="5391" max="5391" width="29.28515625" style="234" customWidth="1"/>
    <col min="5392" max="5392" width="17.85546875" style="234" customWidth="1"/>
    <col min="5393" max="5393" width="31.7109375" style="234" customWidth="1"/>
    <col min="5394" max="5394" width="20.42578125" style="234" customWidth="1"/>
    <col min="5395" max="5396" width="0" style="234" hidden="1" customWidth="1"/>
    <col min="5397" max="5397" width="20.140625" style="234" customWidth="1"/>
    <col min="5398" max="5398" width="19.5703125" style="234" customWidth="1"/>
    <col min="5399" max="5410" width="3.7109375" style="234" customWidth="1"/>
    <col min="5411" max="5411" width="40.7109375" style="234" customWidth="1"/>
    <col min="5412" max="5611" width="11.42578125" style="234" customWidth="1"/>
    <col min="5612" max="5612" width="75" style="234" customWidth="1"/>
    <col min="5613" max="5613" width="0.140625" style="234" customWidth="1"/>
    <col min="5614" max="5644" width="55.42578125" style="234"/>
    <col min="5645" max="5645" width="48.28515625" style="234" customWidth="1"/>
    <col min="5646" max="5646" width="14" style="234" customWidth="1"/>
    <col min="5647" max="5647" width="29.28515625" style="234" customWidth="1"/>
    <col min="5648" max="5648" width="17.85546875" style="234" customWidth="1"/>
    <col min="5649" max="5649" width="31.7109375" style="234" customWidth="1"/>
    <col min="5650" max="5650" width="20.42578125" style="234" customWidth="1"/>
    <col min="5651" max="5652" width="0" style="234" hidden="1" customWidth="1"/>
    <col min="5653" max="5653" width="20.140625" style="234" customWidth="1"/>
    <col min="5654" max="5654" width="19.5703125" style="234" customWidth="1"/>
    <col min="5655" max="5666" width="3.7109375" style="234" customWidth="1"/>
    <col min="5667" max="5667" width="40.7109375" style="234" customWidth="1"/>
    <col min="5668" max="5867" width="11.42578125" style="234" customWidth="1"/>
    <col min="5868" max="5868" width="75" style="234" customWidth="1"/>
    <col min="5869" max="5869" width="0.140625" style="234" customWidth="1"/>
    <col min="5870" max="5900" width="55.42578125" style="234"/>
    <col min="5901" max="5901" width="48.28515625" style="234" customWidth="1"/>
    <col min="5902" max="5902" width="14" style="234" customWidth="1"/>
    <col min="5903" max="5903" width="29.28515625" style="234" customWidth="1"/>
    <col min="5904" max="5904" width="17.85546875" style="234" customWidth="1"/>
    <col min="5905" max="5905" width="31.7109375" style="234" customWidth="1"/>
    <col min="5906" max="5906" width="20.42578125" style="234" customWidth="1"/>
    <col min="5907" max="5908" width="0" style="234" hidden="1" customWidth="1"/>
    <col min="5909" max="5909" width="20.140625" style="234" customWidth="1"/>
    <col min="5910" max="5910" width="19.5703125" style="234" customWidth="1"/>
    <col min="5911" max="5922" width="3.7109375" style="234" customWidth="1"/>
    <col min="5923" max="5923" width="40.7109375" style="234" customWidth="1"/>
    <col min="5924" max="6123" width="11.42578125" style="234" customWidth="1"/>
    <col min="6124" max="6124" width="75" style="234" customWidth="1"/>
    <col min="6125" max="6125" width="0.140625" style="234" customWidth="1"/>
    <col min="6126" max="6156" width="55.42578125" style="234"/>
    <col min="6157" max="6157" width="48.28515625" style="234" customWidth="1"/>
    <col min="6158" max="6158" width="14" style="234" customWidth="1"/>
    <col min="6159" max="6159" width="29.28515625" style="234" customWidth="1"/>
    <col min="6160" max="6160" width="17.85546875" style="234" customWidth="1"/>
    <col min="6161" max="6161" width="31.7109375" style="234" customWidth="1"/>
    <col min="6162" max="6162" width="20.42578125" style="234" customWidth="1"/>
    <col min="6163" max="6164" width="0" style="234" hidden="1" customWidth="1"/>
    <col min="6165" max="6165" width="20.140625" style="234" customWidth="1"/>
    <col min="6166" max="6166" width="19.5703125" style="234" customWidth="1"/>
    <col min="6167" max="6178" width="3.7109375" style="234" customWidth="1"/>
    <col min="6179" max="6179" width="40.7109375" style="234" customWidth="1"/>
    <col min="6180" max="6379" width="11.42578125" style="234" customWidth="1"/>
    <col min="6380" max="6380" width="75" style="234" customWidth="1"/>
    <col min="6381" max="6381" width="0.140625" style="234" customWidth="1"/>
    <col min="6382" max="6412" width="55.42578125" style="234"/>
    <col min="6413" max="6413" width="48.28515625" style="234" customWidth="1"/>
    <col min="6414" max="6414" width="14" style="234" customWidth="1"/>
    <col min="6415" max="6415" width="29.28515625" style="234" customWidth="1"/>
    <col min="6416" max="6416" width="17.85546875" style="234" customWidth="1"/>
    <col min="6417" max="6417" width="31.7109375" style="234" customWidth="1"/>
    <col min="6418" max="6418" width="20.42578125" style="234" customWidth="1"/>
    <col min="6419" max="6420" width="0" style="234" hidden="1" customWidth="1"/>
    <col min="6421" max="6421" width="20.140625" style="234" customWidth="1"/>
    <col min="6422" max="6422" width="19.5703125" style="234" customWidth="1"/>
    <col min="6423" max="6434" width="3.7109375" style="234" customWidth="1"/>
    <col min="6435" max="6435" width="40.7109375" style="234" customWidth="1"/>
    <col min="6436" max="6635" width="11.42578125" style="234" customWidth="1"/>
    <col min="6636" max="6636" width="75" style="234" customWidth="1"/>
    <col min="6637" max="6637" width="0.140625" style="234" customWidth="1"/>
    <col min="6638" max="6668" width="55.42578125" style="234"/>
    <col min="6669" max="6669" width="48.28515625" style="234" customWidth="1"/>
    <col min="6670" max="6670" width="14" style="234" customWidth="1"/>
    <col min="6671" max="6671" width="29.28515625" style="234" customWidth="1"/>
    <col min="6672" max="6672" width="17.85546875" style="234" customWidth="1"/>
    <col min="6673" max="6673" width="31.7109375" style="234" customWidth="1"/>
    <col min="6674" max="6674" width="20.42578125" style="234" customWidth="1"/>
    <col min="6675" max="6676" width="0" style="234" hidden="1" customWidth="1"/>
    <col min="6677" max="6677" width="20.140625" style="234" customWidth="1"/>
    <col min="6678" max="6678" width="19.5703125" style="234" customWidth="1"/>
    <col min="6679" max="6690" width="3.7109375" style="234" customWidth="1"/>
    <col min="6691" max="6691" width="40.7109375" style="234" customWidth="1"/>
    <col min="6692" max="6891" width="11.42578125" style="234" customWidth="1"/>
    <col min="6892" max="6892" width="75" style="234" customWidth="1"/>
    <col min="6893" max="6893" width="0.140625" style="234" customWidth="1"/>
    <col min="6894" max="6924" width="55.42578125" style="234"/>
    <col min="6925" max="6925" width="48.28515625" style="234" customWidth="1"/>
    <col min="6926" max="6926" width="14" style="234" customWidth="1"/>
    <col min="6927" max="6927" width="29.28515625" style="234" customWidth="1"/>
    <col min="6928" max="6928" width="17.85546875" style="234" customWidth="1"/>
    <col min="6929" max="6929" width="31.7109375" style="234" customWidth="1"/>
    <col min="6930" max="6930" width="20.42578125" style="234" customWidth="1"/>
    <col min="6931" max="6932" width="0" style="234" hidden="1" customWidth="1"/>
    <col min="6933" max="6933" width="20.140625" style="234" customWidth="1"/>
    <col min="6934" max="6934" width="19.5703125" style="234" customWidth="1"/>
    <col min="6935" max="6946" width="3.7109375" style="234" customWidth="1"/>
    <col min="6947" max="6947" width="40.7109375" style="234" customWidth="1"/>
    <col min="6948" max="7147" width="11.42578125" style="234" customWidth="1"/>
    <col min="7148" max="7148" width="75" style="234" customWidth="1"/>
    <col min="7149" max="7149" width="0.140625" style="234" customWidth="1"/>
    <col min="7150" max="7180" width="55.42578125" style="234"/>
    <col min="7181" max="7181" width="48.28515625" style="234" customWidth="1"/>
    <col min="7182" max="7182" width="14" style="234" customWidth="1"/>
    <col min="7183" max="7183" width="29.28515625" style="234" customWidth="1"/>
    <col min="7184" max="7184" width="17.85546875" style="234" customWidth="1"/>
    <col min="7185" max="7185" width="31.7109375" style="234" customWidth="1"/>
    <col min="7186" max="7186" width="20.42578125" style="234" customWidth="1"/>
    <col min="7187" max="7188" width="0" style="234" hidden="1" customWidth="1"/>
    <col min="7189" max="7189" width="20.140625" style="234" customWidth="1"/>
    <col min="7190" max="7190" width="19.5703125" style="234" customWidth="1"/>
    <col min="7191" max="7202" width="3.7109375" style="234" customWidth="1"/>
    <col min="7203" max="7203" width="40.7109375" style="234" customWidth="1"/>
    <col min="7204" max="7403" width="11.42578125" style="234" customWidth="1"/>
    <col min="7404" max="7404" width="75" style="234" customWidth="1"/>
    <col min="7405" max="7405" width="0.140625" style="234" customWidth="1"/>
    <col min="7406" max="7436" width="55.42578125" style="234"/>
    <col min="7437" max="7437" width="48.28515625" style="234" customWidth="1"/>
    <col min="7438" max="7438" width="14" style="234" customWidth="1"/>
    <col min="7439" max="7439" width="29.28515625" style="234" customWidth="1"/>
    <col min="7440" max="7440" width="17.85546875" style="234" customWidth="1"/>
    <col min="7441" max="7441" width="31.7109375" style="234" customWidth="1"/>
    <col min="7442" max="7442" width="20.42578125" style="234" customWidth="1"/>
    <col min="7443" max="7444" width="0" style="234" hidden="1" customWidth="1"/>
    <col min="7445" max="7445" width="20.140625" style="234" customWidth="1"/>
    <col min="7446" max="7446" width="19.5703125" style="234" customWidth="1"/>
    <col min="7447" max="7458" width="3.7109375" style="234" customWidth="1"/>
    <col min="7459" max="7459" width="40.7109375" style="234" customWidth="1"/>
    <col min="7460" max="7659" width="11.42578125" style="234" customWidth="1"/>
    <col min="7660" max="7660" width="75" style="234" customWidth="1"/>
    <col min="7661" max="7661" width="0.140625" style="234" customWidth="1"/>
    <col min="7662" max="7692" width="55.42578125" style="234"/>
    <col min="7693" max="7693" width="48.28515625" style="234" customWidth="1"/>
    <col min="7694" max="7694" width="14" style="234" customWidth="1"/>
    <col min="7695" max="7695" width="29.28515625" style="234" customWidth="1"/>
    <col min="7696" max="7696" width="17.85546875" style="234" customWidth="1"/>
    <col min="7697" max="7697" width="31.7109375" style="234" customWidth="1"/>
    <col min="7698" max="7698" width="20.42578125" style="234" customWidth="1"/>
    <col min="7699" max="7700" width="0" style="234" hidden="1" customWidth="1"/>
    <col min="7701" max="7701" width="20.140625" style="234" customWidth="1"/>
    <col min="7702" max="7702" width="19.5703125" style="234" customWidth="1"/>
    <col min="7703" max="7714" width="3.7109375" style="234" customWidth="1"/>
    <col min="7715" max="7715" width="40.7109375" style="234" customWidth="1"/>
    <col min="7716" max="7915" width="11.42578125" style="234" customWidth="1"/>
    <col min="7916" max="7916" width="75" style="234" customWidth="1"/>
    <col min="7917" max="7917" width="0.140625" style="234" customWidth="1"/>
    <col min="7918" max="7948" width="55.42578125" style="234"/>
    <col min="7949" max="7949" width="48.28515625" style="234" customWidth="1"/>
    <col min="7950" max="7950" width="14" style="234" customWidth="1"/>
    <col min="7951" max="7951" width="29.28515625" style="234" customWidth="1"/>
    <col min="7952" max="7952" width="17.85546875" style="234" customWidth="1"/>
    <col min="7953" max="7953" width="31.7109375" style="234" customWidth="1"/>
    <col min="7954" max="7954" width="20.42578125" style="234" customWidth="1"/>
    <col min="7955" max="7956" width="0" style="234" hidden="1" customWidth="1"/>
    <col min="7957" max="7957" width="20.140625" style="234" customWidth="1"/>
    <col min="7958" max="7958" width="19.5703125" style="234" customWidth="1"/>
    <col min="7959" max="7970" width="3.7109375" style="234" customWidth="1"/>
    <col min="7971" max="7971" width="40.7109375" style="234" customWidth="1"/>
    <col min="7972" max="8171" width="11.42578125" style="234" customWidth="1"/>
    <col min="8172" max="8172" width="75" style="234" customWidth="1"/>
    <col min="8173" max="8173" width="0.140625" style="234" customWidth="1"/>
    <col min="8174" max="8204" width="55.42578125" style="234"/>
    <col min="8205" max="8205" width="48.28515625" style="234" customWidth="1"/>
    <col min="8206" max="8206" width="14" style="234" customWidth="1"/>
    <col min="8207" max="8207" width="29.28515625" style="234" customWidth="1"/>
    <col min="8208" max="8208" width="17.85546875" style="234" customWidth="1"/>
    <col min="8209" max="8209" width="31.7109375" style="234" customWidth="1"/>
    <col min="8210" max="8210" width="20.42578125" style="234" customWidth="1"/>
    <col min="8211" max="8212" width="0" style="234" hidden="1" customWidth="1"/>
    <col min="8213" max="8213" width="20.140625" style="234" customWidth="1"/>
    <col min="8214" max="8214" width="19.5703125" style="234" customWidth="1"/>
    <col min="8215" max="8226" width="3.7109375" style="234" customWidth="1"/>
    <col min="8227" max="8227" width="40.7109375" style="234" customWidth="1"/>
    <col min="8228" max="8427" width="11.42578125" style="234" customWidth="1"/>
    <col min="8428" max="8428" width="75" style="234" customWidth="1"/>
    <col min="8429" max="8429" width="0.140625" style="234" customWidth="1"/>
    <col min="8430" max="8460" width="55.42578125" style="234"/>
    <col min="8461" max="8461" width="48.28515625" style="234" customWidth="1"/>
    <col min="8462" max="8462" width="14" style="234" customWidth="1"/>
    <col min="8463" max="8463" width="29.28515625" style="234" customWidth="1"/>
    <col min="8464" max="8464" width="17.85546875" style="234" customWidth="1"/>
    <col min="8465" max="8465" width="31.7109375" style="234" customWidth="1"/>
    <col min="8466" max="8466" width="20.42578125" style="234" customWidth="1"/>
    <col min="8467" max="8468" width="0" style="234" hidden="1" customWidth="1"/>
    <col min="8469" max="8469" width="20.140625" style="234" customWidth="1"/>
    <col min="8470" max="8470" width="19.5703125" style="234" customWidth="1"/>
    <col min="8471" max="8482" width="3.7109375" style="234" customWidth="1"/>
    <col min="8483" max="8483" width="40.7109375" style="234" customWidth="1"/>
    <col min="8484" max="8683" width="11.42578125" style="234" customWidth="1"/>
    <col min="8684" max="8684" width="75" style="234" customWidth="1"/>
    <col min="8685" max="8685" width="0.140625" style="234" customWidth="1"/>
    <col min="8686" max="8716" width="55.42578125" style="234"/>
    <col min="8717" max="8717" width="48.28515625" style="234" customWidth="1"/>
    <col min="8718" max="8718" width="14" style="234" customWidth="1"/>
    <col min="8719" max="8719" width="29.28515625" style="234" customWidth="1"/>
    <col min="8720" max="8720" width="17.85546875" style="234" customWidth="1"/>
    <col min="8721" max="8721" width="31.7109375" style="234" customWidth="1"/>
    <col min="8722" max="8722" width="20.42578125" style="234" customWidth="1"/>
    <col min="8723" max="8724" width="0" style="234" hidden="1" customWidth="1"/>
    <col min="8725" max="8725" width="20.140625" style="234" customWidth="1"/>
    <col min="8726" max="8726" width="19.5703125" style="234" customWidth="1"/>
    <col min="8727" max="8738" width="3.7109375" style="234" customWidth="1"/>
    <col min="8739" max="8739" width="40.7109375" style="234" customWidth="1"/>
    <col min="8740" max="8939" width="11.42578125" style="234" customWidth="1"/>
    <col min="8940" max="8940" width="75" style="234" customWidth="1"/>
    <col min="8941" max="8941" width="0.140625" style="234" customWidth="1"/>
    <col min="8942" max="8972" width="55.42578125" style="234"/>
    <col min="8973" max="8973" width="48.28515625" style="234" customWidth="1"/>
    <col min="8974" max="8974" width="14" style="234" customWidth="1"/>
    <col min="8975" max="8975" width="29.28515625" style="234" customWidth="1"/>
    <col min="8976" max="8976" width="17.85546875" style="234" customWidth="1"/>
    <col min="8977" max="8977" width="31.7109375" style="234" customWidth="1"/>
    <col min="8978" max="8978" width="20.42578125" style="234" customWidth="1"/>
    <col min="8979" max="8980" width="0" style="234" hidden="1" customWidth="1"/>
    <col min="8981" max="8981" width="20.140625" style="234" customWidth="1"/>
    <col min="8982" max="8982" width="19.5703125" style="234" customWidth="1"/>
    <col min="8983" max="8994" width="3.7109375" style="234" customWidth="1"/>
    <col min="8995" max="8995" width="40.7109375" style="234" customWidth="1"/>
    <col min="8996" max="9195" width="11.42578125" style="234" customWidth="1"/>
    <col min="9196" max="9196" width="75" style="234" customWidth="1"/>
    <col min="9197" max="9197" width="0.140625" style="234" customWidth="1"/>
    <col min="9198" max="9228" width="55.42578125" style="234"/>
    <col min="9229" max="9229" width="48.28515625" style="234" customWidth="1"/>
    <col min="9230" max="9230" width="14" style="234" customWidth="1"/>
    <col min="9231" max="9231" width="29.28515625" style="234" customWidth="1"/>
    <col min="9232" max="9232" width="17.85546875" style="234" customWidth="1"/>
    <col min="9233" max="9233" width="31.7109375" style="234" customWidth="1"/>
    <col min="9234" max="9234" width="20.42578125" style="234" customWidth="1"/>
    <col min="9235" max="9236" width="0" style="234" hidden="1" customWidth="1"/>
    <col min="9237" max="9237" width="20.140625" style="234" customWidth="1"/>
    <col min="9238" max="9238" width="19.5703125" style="234" customWidth="1"/>
    <col min="9239" max="9250" width="3.7109375" style="234" customWidth="1"/>
    <col min="9251" max="9251" width="40.7109375" style="234" customWidth="1"/>
    <col min="9252" max="9451" width="11.42578125" style="234" customWidth="1"/>
    <col min="9452" max="9452" width="75" style="234" customWidth="1"/>
    <col min="9453" max="9453" width="0.140625" style="234" customWidth="1"/>
    <col min="9454" max="9484" width="55.42578125" style="234"/>
    <col min="9485" max="9485" width="48.28515625" style="234" customWidth="1"/>
    <col min="9486" max="9486" width="14" style="234" customWidth="1"/>
    <col min="9487" max="9487" width="29.28515625" style="234" customWidth="1"/>
    <col min="9488" max="9488" width="17.85546875" style="234" customWidth="1"/>
    <col min="9489" max="9489" width="31.7109375" style="234" customWidth="1"/>
    <col min="9490" max="9490" width="20.42578125" style="234" customWidth="1"/>
    <col min="9491" max="9492" width="0" style="234" hidden="1" customWidth="1"/>
    <col min="9493" max="9493" width="20.140625" style="234" customWidth="1"/>
    <col min="9494" max="9494" width="19.5703125" style="234" customWidth="1"/>
    <col min="9495" max="9506" width="3.7109375" style="234" customWidth="1"/>
    <col min="9507" max="9507" width="40.7109375" style="234" customWidth="1"/>
    <col min="9508" max="9707" width="11.42578125" style="234" customWidth="1"/>
    <col min="9708" max="9708" width="75" style="234" customWidth="1"/>
    <col min="9709" max="9709" width="0.140625" style="234" customWidth="1"/>
    <col min="9710" max="9740" width="55.42578125" style="234"/>
    <col min="9741" max="9741" width="48.28515625" style="234" customWidth="1"/>
    <col min="9742" max="9742" width="14" style="234" customWidth="1"/>
    <col min="9743" max="9743" width="29.28515625" style="234" customWidth="1"/>
    <col min="9744" max="9744" width="17.85546875" style="234" customWidth="1"/>
    <col min="9745" max="9745" width="31.7109375" style="234" customWidth="1"/>
    <col min="9746" max="9746" width="20.42578125" style="234" customWidth="1"/>
    <col min="9747" max="9748" width="0" style="234" hidden="1" customWidth="1"/>
    <col min="9749" max="9749" width="20.140625" style="234" customWidth="1"/>
    <col min="9750" max="9750" width="19.5703125" style="234" customWidth="1"/>
    <col min="9751" max="9762" width="3.7109375" style="234" customWidth="1"/>
    <col min="9763" max="9763" width="40.7109375" style="234" customWidth="1"/>
    <col min="9764" max="9963" width="11.42578125" style="234" customWidth="1"/>
    <col min="9964" max="9964" width="75" style="234" customWidth="1"/>
    <col min="9965" max="9965" width="0.140625" style="234" customWidth="1"/>
    <col min="9966" max="9996" width="55.42578125" style="234"/>
    <col min="9997" max="9997" width="48.28515625" style="234" customWidth="1"/>
    <col min="9998" max="9998" width="14" style="234" customWidth="1"/>
    <col min="9999" max="9999" width="29.28515625" style="234" customWidth="1"/>
    <col min="10000" max="10000" width="17.85546875" style="234" customWidth="1"/>
    <col min="10001" max="10001" width="31.7109375" style="234" customWidth="1"/>
    <col min="10002" max="10002" width="20.42578125" style="234" customWidth="1"/>
    <col min="10003" max="10004" width="0" style="234" hidden="1" customWidth="1"/>
    <col min="10005" max="10005" width="20.140625" style="234" customWidth="1"/>
    <col min="10006" max="10006" width="19.5703125" style="234" customWidth="1"/>
    <col min="10007" max="10018" width="3.7109375" style="234" customWidth="1"/>
    <col min="10019" max="10019" width="40.7109375" style="234" customWidth="1"/>
    <col min="10020" max="10219" width="11.42578125" style="234" customWidth="1"/>
    <col min="10220" max="10220" width="75" style="234" customWidth="1"/>
    <col min="10221" max="10221" width="0.140625" style="234" customWidth="1"/>
    <col min="10222" max="10252" width="55.42578125" style="234"/>
    <col min="10253" max="10253" width="48.28515625" style="234" customWidth="1"/>
    <col min="10254" max="10254" width="14" style="234" customWidth="1"/>
    <col min="10255" max="10255" width="29.28515625" style="234" customWidth="1"/>
    <col min="10256" max="10256" width="17.85546875" style="234" customWidth="1"/>
    <col min="10257" max="10257" width="31.7109375" style="234" customWidth="1"/>
    <col min="10258" max="10258" width="20.42578125" style="234" customWidth="1"/>
    <col min="10259" max="10260" width="0" style="234" hidden="1" customWidth="1"/>
    <col min="10261" max="10261" width="20.140625" style="234" customWidth="1"/>
    <col min="10262" max="10262" width="19.5703125" style="234" customWidth="1"/>
    <col min="10263" max="10274" width="3.7109375" style="234" customWidth="1"/>
    <col min="10275" max="10275" width="40.7109375" style="234" customWidth="1"/>
    <col min="10276" max="10475" width="11.42578125" style="234" customWidth="1"/>
    <col min="10476" max="10476" width="75" style="234" customWidth="1"/>
    <col min="10477" max="10477" width="0.140625" style="234" customWidth="1"/>
    <col min="10478" max="10508" width="55.42578125" style="234"/>
    <col min="10509" max="10509" width="48.28515625" style="234" customWidth="1"/>
    <col min="10510" max="10510" width="14" style="234" customWidth="1"/>
    <col min="10511" max="10511" width="29.28515625" style="234" customWidth="1"/>
    <col min="10512" max="10512" width="17.85546875" style="234" customWidth="1"/>
    <col min="10513" max="10513" width="31.7109375" style="234" customWidth="1"/>
    <col min="10514" max="10514" width="20.42578125" style="234" customWidth="1"/>
    <col min="10515" max="10516" width="0" style="234" hidden="1" customWidth="1"/>
    <col min="10517" max="10517" width="20.140625" style="234" customWidth="1"/>
    <col min="10518" max="10518" width="19.5703125" style="234" customWidth="1"/>
    <col min="10519" max="10530" width="3.7109375" style="234" customWidth="1"/>
    <col min="10531" max="10531" width="40.7109375" style="234" customWidth="1"/>
    <col min="10532" max="10731" width="11.42578125" style="234" customWidth="1"/>
    <col min="10732" max="10732" width="75" style="234" customWidth="1"/>
    <col min="10733" max="10733" width="0.140625" style="234" customWidth="1"/>
    <col min="10734" max="10764" width="55.42578125" style="234"/>
    <col min="10765" max="10765" width="48.28515625" style="234" customWidth="1"/>
    <col min="10766" max="10766" width="14" style="234" customWidth="1"/>
    <col min="10767" max="10767" width="29.28515625" style="234" customWidth="1"/>
    <col min="10768" max="10768" width="17.85546875" style="234" customWidth="1"/>
    <col min="10769" max="10769" width="31.7109375" style="234" customWidth="1"/>
    <col min="10770" max="10770" width="20.42578125" style="234" customWidth="1"/>
    <col min="10771" max="10772" width="0" style="234" hidden="1" customWidth="1"/>
    <col min="10773" max="10773" width="20.140625" style="234" customWidth="1"/>
    <col min="10774" max="10774" width="19.5703125" style="234" customWidth="1"/>
    <col min="10775" max="10786" width="3.7109375" style="234" customWidth="1"/>
    <col min="10787" max="10787" width="40.7109375" style="234" customWidth="1"/>
    <col min="10788" max="10987" width="11.42578125" style="234" customWidth="1"/>
    <col min="10988" max="10988" width="75" style="234" customWidth="1"/>
    <col min="10989" max="10989" width="0.140625" style="234" customWidth="1"/>
    <col min="10990" max="11020" width="55.42578125" style="234"/>
    <col min="11021" max="11021" width="48.28515625" style="234" customWidth="1"/>
    <col min="11022" max="11022" width="14" style="234" customWidth="1"/>
    <col min="11023" max="11023" width="29.28515625" style="234" customWidth="1"/>
    <col min="11024" max="11024" width="17.85546875" style="234" customWidth="1"/>
    <col min="11025" max="11025" width="31.7109375" style="234" customWidth="1"/>
    <col min="11026" max="11026" width="20.42578125" style="234" customWidth="1"/>
    <col min="11027" max="11028" width="0" style="234" hidden="1" customWidth="1"/>
    <col min="11029" max="11029" width="20.140625" style="234" customWidth="1"/>
    <col min="11030" max="11030" width="19.5703125" style="234" customWidth="1"/>
    <col min="11031" max="11042" width="3.7109375" style="234" customWidth="1"/>
    <col min="11043" max="11043" width="40.7109375" style="234" customWidth="1"/>
    <col min="11044" max="11243" width="11.42578125" style="234" customWidth="1"/>
    <col min="11244" max="11244" width="75" style="234" customWidth="1"/>
    <col min="11245" max="11245" width="0.140625" style="234" customWidth="1"/>
    <col min="11246" max="11276" width="55.42578125" style="234"/>
    <col min="11277" max="11277" width="48.28515625" style="234" customWidth="1"/>
    <col min="11278" max="11278" width="14" style="234" customWidth="1"/>
    <col min="11279" max="11279" width="29.28515625" style="234" customWidth="1"/>
    <col min="11280" max="11280" width="17.85546875" style="234" customWidth="1"/>
    <col min="11281" max="11281" width="31.7109375" style="234" customWidth="1"/>
    <col min="11282" max="11282" width="20.42578125" style="234" customWidth="1"/>
    <col min="11283" max="11284" width="0" style="234" hidden="1" customWidth="1"/>
    <col min="11285" max="11285" width="20.140625" style="234" customWidth="1"/>
    <col min="11286" max="11286" width="19.5703125" style="234" customWidth="1"/>
    <col min="11287" max="11298" width="3.7109375" style="234" customWidth="1"/>
    <col min="11299" max="11299" width="40.7109375" style="234" customWidth="1"/>
    <col min="11300" max="11499" width="11.42578125" style="234" customWidth="1"/>
    <col min="11500" max="11500" width="75" style="234" customWidth="1"/>
    <col min="11501" max="11501" width="0.140625" style="234" customWidth="1"/>
    <col min="11502" max="11532" width="55.42578125" style="234"/>
    <col min="11533" max="11533" width="48.28515625" style="234" customWidth="1"/>
    <col min="11534" max="11534" width="14" style="234" customWidth="1"/>
    <col min="11535" max="11535" width="29.28515625" style="234" customWidth="1"/>
    <col min="11536" max="11536" width="17.85546875" style="234" customWidth="1"/>
    <col min="11537" max="11537" width="31.7109375" style="234" customWidth="1"/>
    <col min="11538" max="11538" width="20.42578125" style="234" customWidth="1"/>
    <col min="11539" max="11540" width="0" style="234" hidden="1" customWidth="1"/>
    <col min="11541" max="11541" width="20.140625" style="234" customWidth="1"/>
    <col min="11542" max="11542" width="19.5703125" style="234" customWidth="1"/>
    <col min="11543" max="11554" width="3.7109375" style="234" customWidth="1"/>
    <col min="11555" max="11555" width="40.7109375" style="234" customWidth="1"/>
    <col min="11556" max="11755" width="11.42578125" style="234" customWidth="1"/>
    <col min="11756" max="11756" width="75" style="234" customWidth="1"/>
    <col min="11757" max="11757" width="0.140625" style="234" customWidth="1"/>
    <col min="11758" max="11788" width="55.42578125" style="234"/>
    <col min="11789" max="11789" width="48.28515625" style="234" customWidth="1"/>
    <col min="11790" max="11790" width="14" style="234" customWidth="1"/>
    <col min="11791" max="11791" width="29.28515625" style="234" customWidth="1"/>
    <col min="11792" max="11792" width="17.85546875" style="234" customWidth="1"/>
    <col min="11793" max="11793" width="31.7109375" style="234" customWidth="1"/>
    <col min="11794" max="11794" width="20.42578125" style="234" customWidth="1"/>
    <col min="11795" max="11796" width="0" style="234" hidden="1" customWidth="1"/>
    <col min="11797" max="11797" width="20.140625" style="234" customWidth="1"/>
    <col min="11798" max="11798" width="19.5703125" style="234" customWidth="1"/>
    <col min="11799" max="11810" width="3.7109375" style="234" customWidth="1"/>
    <col min="11811" max="11811" width="40.7109375" style="234" customWidth="1"/>
    <col min="11812" max="12011" width="11.42578125" style="234" customWidth="1"/>
    <col min="12012" max="12012" width="75" style="234" customWidth="1"/>
    <col min="12013" max="12013" width="0.140625" style="234" customWidth="1"/>
    <col min="12014" max="12044" width="55.42578125" style="234"/>
    <col min="12045" max="12045" width="48.28515625" style="234" customWidth="1"/>
    <col min="12046" max="12046" width="14" style="234" customWidth="1"/>
    <col min="12047" max="12047" width="29.28515625" style="234" customWidth="1"/>
    <col min="12048" max="12048" width="17.85546875" style="234" customWidth="1"/>
    <col min="12049" max="12049" width="31.7109375" style="234" customWidth="1"/>
    <col min="12050" max="12050" width="20.42578125" style="234" customWidth="1"/>
    <col min="12051" max="12052" width="0" style="234" hidden="1" customWidth="1"/>
    <col min="12053" max="12053" width="20.140625" style="234" customWidth="1"/>
    <col min="12054" max="12054" width="19.5703125" style="234" customWidth="1"/>
    <col min="12055" max="12066" width="3.7109375" style="234" customWidth="1"/>
    <col min="12067" max="12067" width="40.7109375" style="234" customWidth="1"/>
    <col min="12068" max="12267" width="11.42578125" style="234" customWidth="1"/>
    <col min="12268" max="12268" width="75" style="234" customWidth="1"/>
    <col min="12269" max="12269" width="0.140625" style="234" customWidth="1"/>
    <col min="12270" max="12300" width="55.42578125" style="234"/>
    <col min="12301" max="12301" width="48.28515625" style="234" customWidth="1"/>
    <col min="12302" max="12302" width="14" style="234" customWidth="1"/>
    <col min="12303" max="12303" width="29.28515625" style="234" customWidth="1"/>
    <col min="12304" max="12304" width="17.85546875" style="234" customWidth="1"/>
    <col min="12305" max="12305" width="31.7109375" style="234" customWidth="1"/>
    <col min="12306" max="12306" width="20.42578125" style="234" customWidth="1"/>
    <col min="12307" max="12308" width="0" style="234" hidden="1" customWidth="1"/>
    <col min="12309" max="12309" width="20.140625" style="234" customWidth="1"/>
    <col min="12310" max="12310" width="19.5703125" style="234" customWidth="1"/>
    <col min="12311" max="12322" width="3.7109375" style="234" customWidth="1"/>
    <col min="12323" max="12323" width="40.7109375" style="234" customWidth="1"/>
    <col min="12324" max="12523" width="11.42578125" style="234" customWidth="1"/>
    <col min="12524" max="12524" width="75" style="234" customWidth="1"/>
    <col min="12525" max="12525" width="0.140625" style="234" customWidth="1"/>
    <col min="12526" max="12556" width="55.42578125" style="234"/>
    <col min="12557" max="12557" width="48.28515625" style="234" customWidth="1"/>
    <col min="12558" max="12558" width="14" style="234" customWidth="1"/>
    <col min="12559" max="12559" width="29.28515625" style="234" customWidth="1"/>
    <col min="12560" max="12560" width="17.85546875" style="234" customWidth="1"/>
    <col min="12561" max="12561" width="31.7109375" style="234" customWidth="1"/>
    <col min="12562" max="12562" width="20.42578125" style="234" customWidth="1"/>
    <col min="12563" max="12564" width="0" style="234" hidden="1" customWidth="1"/>
    <col min="12565" max="12565" width="20.140625" style="234" customWidth="1"/>
    <col min="12566" max="12566" width="19.5703125" style="234" customWidth="1"/>
    <col min="12567" max="12578" width="3.7109375" style="234" customWidth="1"/>
    <col min="12579" max="12579" width="40.7109375" style="234" customWidth="1"/>
    <col min="12580" max="12779" width="11.42578125" style="234" customWidth="1"/>
    <col min="12780" max="12780" width="75" style="234" customWidth="1"/>
    <col min="12781" max="12781" width="0.140625" style="234" customWidth="1"/>
    <col min="12782" max="12812" width="55.42578125" style="234"/>
    <col min="12813" max="12813" width="48.28515625" style="234" customWidth="1"/>
    <col min="12814" max="12814" width="14" style="234" customWidth="1"/>
    <col min="12815" max="12815" width="29.28515625" style="234" customWidth="1"/>
    <col min="12816" max="12816" width="17.85546875" style="234" customWidth="1"/>
    <col min="12817" max="12817" width="31.7109375" style="234" customWidth="1"/>
    <col min="12818" max="12818" width="20.42578125" style="234" customWidth="1"/>
    <col min="12819" max="12820" width="0" style="234" hidden="1" customWidth="1"/>
    <col min="12821" max="12821" width="20.140625" style="234" customWidth="1"/>
    <col min="12822" max="12822" width="19.5703125" style="234" customWidth="1"/>
    <col min="12823" max="12834" width="3.7109375" style="234" customWidth="1"/>
    <col min="12835" max="12835" width="40.7109375" style="234" customWidth="1"/>
    <col min="12836" max="13035" width="11.42578125" style="234" customWidth="1"/>
    <col min="13036" max="13036" width="75" style="234" customWidth="1"/>
    <col min="13037" max="13037" width="0.140625" style="234" customWidth="1"/>
    <col min="13038" max="13068" width="55.42578125" style="234"/>
    <col min="13069" max="13069" width="48.28515625" style="234" customWidth="1"/>
    <col min="13070" max="13070" width="14" style="234" customWidth="1"/>
    <col min="13071" max="13071" width="29.28515625" style="234" customWidth="1"/>
    <col min="13072" max="13072" width="17.85546875" style="234" customWidth="1"/>
    <col min="13073" max="13073" width="31.7109375" style="234" customWidth="1"/>
    <col min="13074" max="13074" width="20.42578125" style="234" customWidth="1"/>
    <col min="13075" max="13076" width="0" style="234" hidden="1" customWidth="1"/>
    <col min="13077" max="13077" width="20.140625" style="234" customWidth="1"/>
    <col min="13078" max="13078" width="19.5703125" style="234" customWidth="1"/>
    <col min="13079" max="13090" width="3.7109375" style="234" customWidth="1"/>
    <col min="13091" max="13091" width="40.7109375" style="234" customWidth="1"/>
    <col min="13092" max="13291" width="11.42578125" style="234" customWidth="1"/>
    <col min="13292" max="13292" width="75" style="234" customWidth="1"/>
    <col min="13293" max="13293" width="0.140625" style="234" customWidth="1"/>
    <col min="13294" max="13324" width="55.42578125" style="234"/>
    <col min="13325" max="13325" width="48.28515625" style="234" customWidth="1"/>
    <col min="13326" max="13326" width="14" style="234" customWidth="1"/>
    <col min="13327" max="13327" width="29.28515625" style="234" customWidth="1"/>
    <col min="13328" max="13328" width="17.85546875" style="234" customWidth="1"/>
    <col min="13329" max="13329" width="31.7109375" style="234" customWidth="1"/>
    <col min="13330" max="13330" width="20.42578125" style="234" customWidth="1"/>
    <col min="13331" max="13332" width="0" style="234" hidden="1" customWidth="1"/>
    <col min="13333" max="13333" width="20.140625" style="234" customWidth="1"/>
    <col min="13334" max="13334" width="19.5703125" style="234" customWidth="1"/>
    <col min="13335" max="13346" width="3.7109375" style="234" customWidth="1"/>
    <col min="13347" max="13347" width="40.7109375" style="234" customWidth="1"/>
    <col min="13348" max="13547" width="11.42578125" style="234" customWidth="1"/>
    <col min="13548" max="13548" width="75" style="234" customWidth="1"/>
    <col min="13549" max="13549" width="0.140625" style="234" customWidth="1"/>
    <col min="13550" max="13580" width="55.42578125" style="234"/>
    <col min="13581" max="13581" width="48.28515625" style="234" customWidth="1"/>
    <col min="13582" max="13582" width="14" style="234" customWidth="1"/>
    <col min="13583" max="13583" width="29.28515625" style="234" customWidth="1"/>
    <col min="13584" max="13584" width="17.85546875" style="234" customWidth="1"/>
    <col min="13585" max="13585" width="31.7109375" style="234" customWidth="1"/>
    <col min="13586" max="13586" width="20.42578125" style="234" customWidth="1"/>
    <col min="13587" max="13588" width="0" style="234" hidden="1" customWidth="1"/>
    <col min="13589" max="13589" width="20.140625" style="234" customWidth="1"/>
    <col min="13590" max="13590" width="19.5703125" style="234" customWidth="1"/>
    <col min="13591" max="13602" width="3.7109375" style="234" customWidth="1"/>
    <col min="13603" max="13603" width="40.7109375" style="234" customWidth="1"/>
    <col min="13604" max="13803" width="11.42578125" style="234" customWidth="1"/>
    <col min="13804" max="13804" width="75" style="234" customWidth="1"/>
    <col min="13805" max="13805" width="0.140625" style="234" customWidth="1"/>
    <col min="13806" max="13836" width="55.42578125" style="234"/>
    <col min="13837" max="13837" width="48.28515625" style="234" customWidth="1"/>
    <col min="13838" max="13838" width="14" style="234" customWidth="1"/>
    <col min="13839" max="13839" width="29.28515625" style="234" customWidth="1"/>
    <col min="13840" max="13840" width="17.85546875" style="234" customWidth="1"/>
    <col min="13841" max="13841" width="31.7109375" style="234" customWidth="1"/>
    <col min="13842" max="13842" width="20.42578125" style="234" customWidth="1"/>
    <col min="13843" max="13844" width="0" style="234" hidden="1" customWidth="1"/>
    <col min="13845" max="13845" width="20.140625" style="234" customWidth="1"/>
    <col min="13846" max="13846" width="19.5703125" style="234" customWidth="1"/>
    <col min="13847" max="13858" width="3.7109375" style="234" customWidth="1"/>
    <col min="13859" max="13859" width="40.7109375" style="234" customWidth="1"/>
    <col min="13860" max="14059" width="11.42578125" style="234" customWidth="1"/>
    <col min="14060" max="14060" width="75" style="234" customWidth="1"/>
    <col min="14061" max="14061" width="0.140625" style="234" customWidth="1"/>
    <col min="14062" max="14092" width="55.42578125" style="234"/>
    <col min="14093" max="14093" width="48.28515625" style="234" customWidth="1"/>
    <col min="14094" max="14094" width="14" style="234" customWidth="1"/>
    <col min="14095" max="14095" width="29.28515625" style="234" customWidth="1"/>
    <col min="14096" max="14096" width="17.85546875" style="234" customWidth="1"/>
    <col min="14097" max="14097" width="31.7109375" style="234" customWidth="1"/>
    <col min="14098" max="14098" width="20.42578125" style="234" customWidth="1"/>
    <col min="14099" max="14100" width="0" style="234" hidden="1" customWidth="1"/>
    <col min="14101" max="14101" width="20.140625" style="234" customWidth="1"/>
    <col min="14102" max="14102" width="19.5703125" style="234" customWidth="1"/>
    <col min="14103" max="14114" width="3.7109375" style="234" customWidth="1"/>
    <col min="14115" max="14115" width="40.7109375" style="234" customWidth="1"/>
    <col min="14116" max="14315" width="11.42578125" style="234" customWidth="1"/>
    <col min="14316" max="14316" width="75" style="234" customWidth="1"/>
    <col min="14317" max="14317" width="0.140625" style="234" customWidth="1"/>
    <col min="14318" max="14348" width="55.42578125" style="234"/>
    <col min="14349" max="14349" width="48.28515625" style="234" customWidth="1"/>
    <col min="14350" max="14350" width="14" style="234" customWidth="1"/>
    <col min="14351" max="14351" width="29.28515625" style="234" customWidth="1"/>
    <col min="14352" max="14352" width="17.85546875" style="234" customWidth="1"/>
    <col min="14353" max="14353" width="31.7109375" style="234" customWidth="1"/>
    <col min="14354" max="14354" width="20.42578125" style="234" customWidth="1"/>
    <col min="14355" max="14356" width="0" style="234" hidden="1" customWidth="1"/>
    <col min="14357" max="14357" width="20.140625" style="234" customWidth="1"/>
    <col min="14358" max="14358" width="19.5703125" style="234" customWidth="1"/>
    <col min="14359" max="14370" width="3.7109375" style="234" customWidth="1"/>
    <col min="14371" max="14371" width="40.7109375" style="234" customWidth="1"/>
    <col min="14372" max="14571" width="11.42578125" style="234" customWidth="1"/>
    <col min="14572" max="14572" width="75" style="234" customWidth="1"/>
    <col min="14573" max="14573" width="0.140625" style="234" customWidth="1"/>
    <col min="14574" max="14604" width="55.42578125" style="234"/>
    <col min="14605" max="14605" width="48.28515625" style="234" customWidth="1"/>
    <col min="14606" max="14606" width="14" style="234" customWidth="1"/>
    <col min="14607" max="14607" width="29.28515625" style="234" customWidth="1"/>
    <col min="14608" max="14608" width="17.85546875" style="234" customWidth="1"/>
    <col min="14609" max="14609" width="31.7109375" style="234" customWidth="1"/>
    <col min="14610" max="14610" width="20.42578125" style="234" customWidth="1"/>
    <col min="14611" max="14612" width="0" style="234" hidden="1" customWidth="1"/>
    <col min="14613" max="14613" width="20.140625" style="234" customWidth="1"/>
    <col min="14614" max="14614" width="19.5703125" style="234" customWidth="1"/>
    <col min="14615" max="14626" width="3.7109375" style="234" customWidth="1"/>
    <col min="14627" max="14627" width="40.7109375" style="234" customWidth="1"/>
    <col min="14628" max="14827" width="11.42578125" style="234" customWidth="1"/>
    <col min="14828" max="14828" width="75" style="234" customWidth="1"/>
    <col min="14829" max="14829" width="0.140625" style="234" customWidth="1"/>
    <col min="14830" max="14860" width="55.42578125" style="234"/>
    <col min="14861" max="14861" width="48.28515625" style="234" customWidth="1"/>
    <col min="14862" max="14862" width="14" style="234" customWidth="1"/>
    <col min="14863" max="14863" width="29.28515625" style="234" customWidth="1"/>
    <col min="14864" max="14864" width="17.85546875" style="234" customWidth="1"/>
    <col min="14865" max="14865" width="31.7109375" style="234" customWidth="1"/>
    <col min="14866" max="14866" width="20.42578125" style="234" customWidth="1"/>
    <col min="14867" max="14868" width="0" style="234" hidden="1" customWidth="1"/>
    <col min="14869" max="14869" width="20.140625" style="234" customWidth="1"/>
    <col min="14870" max="14870" width="19.5703125" style="234" customWidth="1"/>
    <col min="14871" max="14882" width="3.7109375" style="234" customWidth="1"/>
    <col min="14883" max="14883" width="40.7109375" style="234" customWidth="1"/>
    <col min="14884" max="15083" width="11.42578125" style="234" customWidth="1"/>
    <col min="15084" max="15084" width="75" style="234" customWidth="1"/>
    <col min="15085" max="15085" width="0.140625" style="234" customWidth="1"/>
    <col min="15086" max="15116" width="55.42578125" style="234"/>
    <col min="15117" max="15117" width="48.28515625" style="234" customWidth="1"/>
    <col min="15118" max="15118" width="14" style="234" customWidth="1"/>
    <col min="15119" max="15119" width="29.28515625" style="234" customWidth="1"/>
    <col min="15120" max="15120" width="17.85546875" style="234" customWidth="1"/>
    <col min="15121" max="15121" width="31.7109375" style="234" customWidth="1"/>
    <col min="15122" max="15122" width="20.42578125" style="234" customWidth="1"/>
    <col min="15123" max="15124" width="0" style="234" hidden="1" customWidth="1"/>
    <col min="15125" max="15125" width="20.140625" style="234" customWidth="1"/>
    <col min="15126" max="15126" width="19.5703125" style="234" customWidth="1"/>
    <col min="15127" max="15138" width="3.7109375" style="234" customWidth="1"/>
    <col min="15139" max="15139" width="40.7109375" style="234" customWidth="1"/>
    <col min="15140" max="15339" width="11.42578125" style="234" customWidth="1"/>
    <col min="15340" max="15340" width="75" style="234" customWidth="1"/>
    <col min="15341" max="15341" width="0.140625" style="234" customWidth="1"/>
    <col min="15342" max="15372" width="55.42578125" style="234"/>
    <col min="15373" max="15373" width="48.28515625" style="234" customWidth="1"/>
    <col min="15374" max="15374" width="14" style="234" customWidth="1"/>
    <col min="15375" max="15375" width="29.28515625" style="234" customWidth="1"/>
    <col min="15376" max="15376" width="17.85546875" style="234" customWidth="1"/>
    <col min="15377" max="15377" width="31.7109375" style="234" customWidth="1"/>
    <col min="15378" max="15378" width="20.42578125" style="234" customWidth="1"/>
    <col min="15379" max="15380" width="0" style="234" hidden="1" customWidth="1"/>
    <col min="15381" max="15381" width="20.140625" style="234" customWidth="1"/>
    <col min="15382" max="15382" width="19.5703125" style="234" customWidth="1"/>
    <col min="15383" max="15394" width="3.7109375" style="234" customWidth="1"/>
    <col min="15395" max="15395" width="40.7109375" style="234" customWidth="1"/>
    <col min="15396" max="15595" width="11.42578125" style="234" customWidth="1"/>
    <col min="15596" max="15596" width="75" style="234" customWidth="1"/>
    <col min="15597" max="15597" width="0.140625" style="234" customWidth="1"/>
    <col min="15598" max="15628" width="55.42578125" style="234"/>
    <col min="15629" max="15629" width="48.28515625" style="234" customWidth="1"/>
    <col min="15630" max="15630" width="14" style="234" customWidth="1"/>
    <col min="15631" max="15631" width="29.28515625" style="234" customWidth="1"/>
    <col min="15632" max="15632" width="17.85546875" style="234" customWidth="1"/>
    <col min="15633" max="15633" width="31.7109375" style="234" customWidth="1"/>
    <col min="15634" max="15634" width="20.42578125" style="234" customWidth="1"/>
    <col min="15635" max="15636" width="0" style="234" hidden="1" customWidth="1"/>
    <col min="15637" max="15637" width="20.140625" style="234" customWidth="1"/>
    <col min="15638" max="15638" width="19.5703125" style="234" customWidth="1"/>
    <col min="15639" max="15650" width="3.7109375" style="234" customWidth="1"/>
    <col min="15651" max="15651" width="40.7109375" style="234" customWidth="1"/>
    <col min="15652" max="15851" width="11.42578125" style="234" customWidth="1"/>
    <col min="15852" max="15852" width="75" style="234" customWidth="1"/>
    <col min="15853" max="15853" width="0.140625" style="234" customWidth="1"/>
    <col min="15854" max="15884" width="55.42578125" style="234"/>
    <col min="15885" max="15885" width="48.28515625" style="234" customWidth="1"/>
    <col min="15886" max="15886" width="14" style="234" customWidth="1"/>
    <col min="15887" max="15887" width="29.28515625" style="234" customWidth="1"/>
    <col min="15888" max="15888" width="17.85546875" style="234" customWidth="1"/>
    <col min="15889" max="15889" width="31.7109375" style="234" customWidth="1"/>
    <col min="15890" max="15890" width="20.42578125" style="234" customWidth="1"/>
    <col min="15891" max="15892" width="0" style="234" hidden="1" customWidth="1"/>
    <col min="15893" max="15893" width="20.140625" style="234" customWidth="1"/>
    <col min="15894" max="15894" width="19.5703125" style="234" customWidth="1"/>
    <col min="15895" max="15906" width="3.7109375" style="234" customWidth="1"/>
    <col min="15907" max="15907" width="40.7109375" style="234" customWidth="1"/>
    <col min="15908" max="16107" width="11.42578125" style="234" customWidth="1"/>
    <col min="16108" max="16108" width="75" style="234" customWidth="1"/>
    <col min="16109" max="16109" width="0.140625" style="234" customWidth="1"/>
    <col min="16110" max="16140" width="55.42578125" style="234"/>
    <col min="16141" max="16141" width="48.28515625" style="234" customWidth="1"/>
    <col min="16142" max="16142" width="14" style="234" customWidth="1"/>
    <col min="16143" max="16143" width="29.28515625" style="234" customWidth="1"/>
    <col min="16144" max="16144" width="17.85546875" style="234" customWidth="1"/>
    <col min="16145" max="16145" width="31.7109375" style="234" customWidth="1"/>
    <col min="16146" max="16146" width="20.42578125" style="234" customWidth="1"/>
    <col min="16147" max="16148" width="0" style="234" hidden="1" customWidth="1"/>
    <col min="16149" max="16149" width="20.140625" style="234" customWidth="1"/>
    <col min="16150" max="16150" width="19.5703125" style="234" customWidth="1"/>
    <col min="16151" max="16162" width="3.7109375" style="234" customWidth="1"/>
    <col min="16163" max="16163" width="40.7109375" style="234" customWidth="1"/>
    <col min="16164" max="16363" width="11.42578125" style="234" customWidth="1"/>
    <col min="16364" max="16364" width="75" style="234" customWidth="1"/>
    <col min="16365" max="16365" width="0.140625" style="234" customWidth="1"/>
    <col min="16366" max="16384" width="55.42578125" style="234"/>
  </cols>
  <sheetData>
    <row r="1" spans="1:236" s="182" customFormat="1" ht="15" hidden="1" customHeight="1">
      <c r="A1" s="398"/>
      <c r="B1" s="180"/>
      <c r="C1" s="181"/>
      <c r="D1" s="181"/>
      <c r="G1" s="183"/>
      <c r="H1" s="183"/>
      <c r="J1" s="184"/>
      <c r="K1" s="184"/>
      <c r="L1" s="184"/>
      <c r="M1" s="184"/>
      <c r="N1" s="184"/>
      <c r="O1" s="184"/>
      <c r="P1" s="184"/>
      <c r="Q1" s="184"/>
      <c r="R1" s="184"/>
      <c r="S1" s="184"/>
      <c r="T1" s="184"/>
      <c r="U1" s="184"/>
      <c r="IB1" s="182" t="s">
        <v>0</v>
      </c>
    </row>
    <row r="2" spans="1:236" s="182" customFormat="1" ht="15" hidden="1" customHeight="1">
      <c r="A2" s="398"/>
      <c r="B2" s="180"/>
      <c r="C2" s="181"/>
      <c r="D2" s="181"/>
      <c r="G2" s="183"/>
      <c r="H2" s="183"/>
      <c r="J2" s="184"/>
      <c r="K2" s="184"/>
      <c r="L2" s="184"/>
      <c r="M2" s="184"/>
      <c r="N2" s="184"/>
      <c r="O2" s="184"/>
      <c r="P2" s="184"/>
      <c r="Q2" s="184"/>
      <c r="R2" s="184"/>
      <c r="S2" s="184"/>
      <c r="T2" s="184"/>
      <c r="U2" s="184"/>
      <c r="IB2" s="185" t="s">
        <v>1</v>
      </c>
    </row>
    <row r="3" spans="1:236" s="182" customFormat="1" ht="15" hidden="1" customHeight="1">
      <c r="A3" s="398"/>
      <c r="B3" s="180"/>
      <c r="C3" s="181"/>
      <c r="D3" s="181"/>
      <c r="G3" s="183"/>
      <c r="H3" s="183"/>
      <c r="J3" s="184"/>
      <c r="K3" s="184"/>
      <c r="L3" s="184"/>
      <c r="M3" s="184"/>
      <c r="N3" s="184"/>
      <c r="O3" s="184"/>
      <c r="P3" s="184"/>
      <c r="Q3" s="184"/>
      <c r="R3" s="184"/>
      <c r="S3" s="184"/>
      <c r="T3" s="184"/>
      <c r="U3" s="184"/>
      <c r="IB3" s="185" t="s">
        <v>2</v>
      </c>
    </row>
    <row r="4" spans="1:236" s="182" customFormat="1" hidden="1">
      <c r="A4" s="180"/>
      <c r="B4" s="180"/>
      <c r="C4" s="181"/>
      <c r="D4" s="181"/>
      <c r="G4" s="183"/>
      <c r="H4" s="183"/>
      <c r="J4" s="184"/>
      <c r="K4" s="184"/>
      <c r="L4" s="184"/>
      <c r="M4" s="184"/>
      <c r="N4" s="184"/>
      <c r="O4" s="184"/>
      <c r="P4" s="184"/>
      <c r="Q4" s="184"/>
      <c r="R4" s="184"/>
      <c r="S4" s="184"/>
      <c r="T4" s="184"/>
      <c r="U4" s="184"/>
      <c r="IB4" s="185" t="s">
        <v>3</v>
      </c>
    </row>
    <row r="5" spans="1:236" s="182" customFormat="1" ht="15" hidden="1" customHeight="1">
      <c r="A5" s="186" t="s">
        <v>4</v>
      </c>
      <c r="B5" s="186"/>
      <c r="C5" s="181"/>
      <c r="D5" s="181"/>
      <c r="G5" s="183"/>
      <c r="H5" s="183"/>
      <c r="J5" s="184"/>
      <c r="K5" s="184"/>
      <c r="L5" s="184"/>
      <c r="M5" s="184"/>
      <c r="N5" s="184"/>
      <c r="O5" s="184"/>
      <c r="P5" s="184"/>
      <c r="Q5" s="184"/>
      <c r="R5" s="184"/>
      <c r="S5" s="184"/>
      <c r="T5" s="184"/>
      <c r="U5" s="184"/>
      <c r="IB5" s="185" t="s">
        <v>5</v>
      </c>
    </row>
    <row r="6" spans="1:236" s="182" customFormat="1" ht="25.5" hidden="1" customHeight="1">
      <c r="A6" s="186" t="s">
        <v>6</v>
      </c>
      <c r="B6" s="186"/>
      <c r="C6" s="181"/>
      <c r="D6" s="181"/>
      <c r="G6" s="183"/>
      <c r="H6" s="183"/>
      <c r="J6" s="184"/>
      <c r="K6" s="184"/>
      <c r="L6" s="184"/>
      <c r="M6" s="184"/>
      <c r="N6" s="184"/>
      <c r="O6" s="184"/>
      <c r="P6" s="184"/>
      <c r="Q6" s="184"/>
      <c r="R6" s="184"/>
      <c r="S6" s="184"/>
      <c r="T6" s="184"/>
      <c r="U6" s="184"/>
      <c r="IB6" s="185" t="s">
        <v>7</v>
      </c>
    </row>
    <row r="7" spans="1:236" s="182" customFormat="1" hidden="1">
      <c r="A7" s="186"/>
      <c r="B7" s="186"/>
      <c r="C7" s="181"/>
      <c r="D7" s="181"/>
      <c r="G7" s="183"/>
      <c r="H7" s="183"/>
      <c r="J7" s="184"/>
      <c r="K7" s="184"/>
      <c r="L7" s="184"/>
      <c r="M7" s="184"/>
      <c r="N7" s="184"/>
      <c r="O7" s="184"/>
      <c r="P7" s="184"/>
      <c r="Q7" s="184"/>
      <c r="R7" s="184"/>
      <c r="S7" s="184"/>
      <c r="T7" s="184"/>
      <c r="U7" s="184"/>
      <c r="IB7" s="185" t="s">
        <v>8</v>
      </c>
    </row>
    <row r="8" spans="1:236" s="182" customFormat="1" ht="47.25" customHeight="1">
      <c r="A8" s="406" t="s">
        <v>395</v>
      </c>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IB8" s="185"/>
    </row>
    <row r="9" spans="1:236" s="182" customFormat="1">
      <c r="A9" s="186"/>
      <c r="B9" s="186"/>
      <c r="C9" s="181"/>
      <c r="D9" s="181"/>
      <c r="F9" s="187"/>
      <c r="G9" s="183"/>
      <c r="H9" s="183"/>
      <c r="J9" s="184"/>
      <c r="K9" s="184"/>
      <c r="L9" s="184"/>
      <c r="M9" s="184"/>
      <c r="N9" s="184"/>
      <c r="O9" s="184"/>
      <c r="P9" s="184"/>
      <c r="Q9" s="184"/>
      <c r="R9" s="184"/>
      <c r="S9" s="184"/>
      <c r="T9" s="184"/>
      <c r="U9" s="184"/>
      <c r="IB9" s="185"/>
    </row>
    <row r="10" spans="1:236" s="189" customFormat="1" ht="63.75" customHeight="1">
      <c r="A10" s="404" t="s">
        <v>9</v>
      </c>
      <c r="B10" s="267" t="s">
        <v>736</v>
      </c>
      <c r="C10" s="404" t="s">
        <v>10</v>
      </c>
      <c r="D10" s="404" t="s">
        <v>11</v>
      </c>
      <c r="E10" s="404" t="s">
        <v>12</v>
      </c>
      <c r="F10" s="404" t="s">
        <v>13</v>
      </c>
      <c r="G10" s="404" t="s">
        <v>14</v>
      </c>
      <c r="H10" s="404" t="s">
        <v>15</v>
      </c>
      <c r="I10" s="404" t="s">
        <v>16</v>
      </c>
      <c r="J10" s="404" t="s">
        <v>749</v>
      </c>
      <c r="K10" s="267" t="s">
        <v>737</v>
      </c>
      <c r="L10" s="267" t="s">
        <v>738</v>
      </c>
      <c r="M10" s="267" t="s">
        <v>739</v>
      </c>
      <c r="N10" s="267" t="s">
        <v>740</v>
      </c>
      <c r="O10" s="267" t="s">
        <v>741</v>
      </c>
      <c r="P10" s="267" t="s">
        <v>742</v>
      </c>
      <c r="Q10" s="267" t="s">
        <v>743</v>
      </c>
      <c r="R10" s="267" t="s">
        <v>744</v>
      </c>
      <c r="S10" s="267" t="s">
        <v>745</v>
      </c>
      <c r="T10" s="267" t="s">
        <v>746</v>
      </c>
      <c r="U10" s="267" t="s">
        <v>747</v>
      </c>
      <c r="V10" s="404" t="s">
        <v>17</v>
      </c>
      <c r="W10" s="404" t="s">
        <v>18</v>
      </c>
      <c r="X10" s="404"/>
      <c r="Y10" s="404"/>
      <c r="Z10" s="404"/>
      <c r="AA10" s="404"/>
      <c r="AB10" s="404"/>
      <c r="AC10" s="404"/>
      <c r="AD10" s="404"/>
      <c r="AE10" s="404"/>
      <c r="AF10" s="404"/>
      <c r="AG10" s="404"/>
      <c r="AH10" s="404"/>
      <c r="AI10" s="405" t="s">
        <v>19</v>
      </c>
      <c r="IB10" s="190" t="s">
        <v>20</v>
      </c>
    </row>
    <row r="11" spans="1:236" s="189" customFormat="1">
      <c r="A11" s="404"/>
      <c r="B11" s="268"/>
      <c r="C11" s="404"/>
      <c r="D11" s="404"/>
      <c r="E11" s="404"/>
      <c r="F11" s="404"/>
      <c r="G11" s="404"/>
      <c r="H11" s="404"/>
      <c r="I11" s="404"/>
      <c r="J11" s="404"/>
      <c r="K11" s="268"/>
      <c r="L11" s="268"/>
      <c r="M11" s="268"/>
      <c r="N11" s="268"/>
      <c r="O11" s="268"/>
      <c r="P11" s="268"/>
      <c r="Q11" s="268"/>
      <c r="R11" s="268"/>
      <c r="S11" s="268"/>
      <c r="T11" s="268"/>
      <c r="U11" s="268"/>
      <c r="V11" s="404"/>
      <c r="W11" s="269" t="s">
        <v>21</v>
      </c>
      <c r="X11" s="269" t="s">
        <v>22</v>
      </c>
      <c r="Y11" s="269" t="s">
        <v>23</v>
      </c>
      <c r="Z11" s="269" t="s">
        <v>24</v>
      </c>
      <c r="AA11" s="269" t="s">
        <v>23</v>
      </c>
      <c r="AB11" s="269" t="s">
        <v>25</v>
      </c>
      <c r="AC11" s="269" t="s">
        <v>25</v>
      </c>
      <c r="AD11" s="269" t="s">
        <v>24</v>
      </c>
      <c r="AE11" s="269" t="s">
        <v>26</v>
      </c>
      <c r="AF11" s="269" t="s">
        <v>27</v>
      </c>
      <c r="AG11" s="269" t="s">
        <v>28</v>
      </c>
      <c r="AH11" s="269" t="s">
        <v>29</v>
      </c>
      <c r="AI11" s="405"/>
      <c r="IB11" s="190" t="s">
        <v>30</v>
      </c>
    </row>
    <row r="12" spans="1:236" s="199" customFormat="1" ht="45">
      <c r="A12" s="270" t="s">
        <v>348</v>
      </c>
      <c r="B12" s="270"/>
      <c r="C12" s="271" t="s">
        <v>32</v>
      </c>
      <c r="D12" s="272" t="s">
        <v>33</v>
      </c>
      <c r="E12" s="273" t="s">
        <v>349</v>
      </c>
      <c r="F12" s="272" t="s">
        <v>350</v>
      </c>
      <c r="G12" s="274"/>
      <c r="H12" s="274"/>
      <c r="I12" s="274"/>
      <c r="J12" s="23">
        <v>29571597</v>
      </c>
      <c r="K12" s="23"/>
      <c r="L12" s="23"/>
      <c r="M12" s="23"/>
      <c r="N12" s="23"/>
      <c r="O12" s="23"/>
      <c r="P12" s="23"/>
      <c r="Q12" s="23"/>
      <c r="R12" s="23"/>
      <c r="S12" s="23"/>
      <c r="T12" s="23"/>
      <c r="U12" s="23"/>
      <c r="V12" s="274"/>
      <c r="W12" s="275"/>
      <c r="X12" s="275"/>
      <c r="Y12" s="275"/>
      <c r="Z12" s="275"/>
      <c r="AA12" s="275"/>
      <c r="AB12" s="275"/>
      <c r="AC12" s="275"/>
      <c r="AD12" s="275"/>
      <c r="AE12" s="275"/>
      <c r="AF12" s="275"/>
      <c r="AG12" s="275"/>
      <c r="AH12" s="275"/>
      <c r="AI12" s="276"/>
      <c r="IB12" s="200"/>
    </row>
    <row r="13" spans="1:236" s="199" customFormat="1" ht="30">
      <c r="A13" s="270" t="s">
        <v>351</v>
      </c>
      <c r="B13" s="270"/>
      <c r="C13" s="271" t="s">
        <v>168</v>
      </c>
      <c r="D13" s="272" t="s">
        <v>169</v>
      </c>
      <c r="E13" s="273" t="s">
        <v>352</v>
      </c>
      <c r="F13" s="272" t="s">
        <v>353</v>
      </c>
      <c r="G13" s="274"/>
      <c r="H13" s="274"/>
      <c r="I13" s="274"/>
      <c r="J13" s="23">
        <v>30904059</v>
      </c>
      <c r="K13" s="23"/>
      <c r="L13" s="23"/>
      <c r="M13" s="23"/>
      <c r="N13" s="23"/>
      <c r="O13" s="23"/>
      <c r="P13" s="23"/>
      <c r="Q13" s="23"/>
      <c r="R13" s="23"/>
      <c r="S13" s="23"/>
      <c r="T13" s="23"/>
      <c r="U13" s="23"/>
      <c r="V13" s="274"/>
      <c r="W13" s="275"/>
      <c r="X13" s="275"/>
      <c r="Y13" s="275"/>
      <c r="Z13" s="275"/>
      <c r="AA13" s="275"/>
      <c r="AB13" s="275"/>
      <c r="AC13" s="275"/>
      <c r="AD13" s="275"/>
      <c r="AE13" s="275"/>
      <c r="AF13" s="275"/>
      <c r="AG13" s="275"/>
      <c r="AH13" s="275"/>
      <c r="AI13" s="276"/>
      <c r="IB13" s="200"/>
    </row>
    <row r="14" spans="1:236" s="199" customFormat="1" ht="30">
      <c r="A14" s="270" t="s">
        <v>354</v>
      </c>
      <c r="B14" s="270"/>
      <c r="C14" s="271" t="s">
        <v>168</v>
      </c>
      <c r="D14" s="272" t="s">
        <v>169</v>
      </c>
      <c r="E14" s="273" t="s">
        <v>355</v>
      </c>
      <c r="F14" s="272" t="s">
        <v>356</v>
      </c>
      <c r="G14" s="274"/>
      <c r="H14" s="274"/>
      <c r="I14" s="274"/>
      <c r="J14" s="23">
        <v>135600000</v>
      </c>
      <c r="K14" s="23"/>
      <c r="L14" s="23"/>
      <c r="M14" s="23"/>
      <c r="N14" s="23"/>
      <c r="O14" s="23"/>
      <c r="P14" s="23"/>
      <c r="Q14" s="23"/>
      <c r="R14" s="23"/>
      <c r="S14" s="23"/>
      <c r="T14" s="23"/>
      <c r="U14" s="23"/>
      <c r="V14" s="274"/>
      <c r="W14" s="275"/>
      <c r="X14" s="275"/>
      <c r="Y14" s="275"/>
      <c r="Z14" s="275"/>
      <c r="AA14" s="275"/>
      <c r="AB14" s="275"/>
      <c r="AC14" s="275"/>
      <c r="AD14" s="275"/>
      <c r="AE14" s="275"/>
      <c r="AF14" s="275"/>
      <c r="AG14" s="275"/>
      <c r="AH14" s="275"/>
      <c r="AI14" s="276"/>
      <c r="IB14" s="200"/>
    </row>
    <row r="15" spans="1:236" s="199" customFormat="1" ht="90">
      <c r="A15" s="270" t="s">
        <v>357</v>
      </c>
      <c r="B15" s="270"/>
      <c r="C15" s="271" t="s">
        <v>172</v>
      </c>
      <c r="D15" s="272" t="s">
        <v>173</v>
      </c>
      <c r="E15" s="273" t="s">
        <v>358</v>
      </c>
      <c r="F15" s="272" t="s">
        <v>359</v>
      </c>
      <c r="G15" s="274"/>
      <c r="H15" s="274"/>
      <c r="I15" s="274"/>
      <c r="J15" s="23">
        <v>71190000</v>
      </c>
      <c r="K15" s="23"/>
      <c r="L15" s="23"/>
      <c r="M15" s="23"/>
      <c r="N15" s="23"/>
      <c r="O15" s="23"/>
      <c r="P15" s="23"/>
      <c r="Q15" s="23"/>
      <c r="R15" s="23"/>
      <c r="S15" s="23"/>
      <c r="T15" s="23"/>
      <c r="U15" s="23"/>
      <c r="V15" s="274"/>
      <c r="W15" s="275"/>
      <c r="X15" s="275"/>
      <c r="Y15" s="275"/>
      <c r="Z15" s="275"/>
      <c r="AA15" s="275"/>
      <c r="AB15" s="275"/>
      <c r="AC15" s="275"/>
      <c r="AD15" s="275"/>
      <c r="AE15" s="275"/>
      <c r="AF15" s="275"/>
      <c r="AG15" s="275"/>
      <c r="AH15" s="275"/>
      <c r="AI15" s="276"/>
      <c r="IB15" s="200"/>
    </row>
    <row r="16" spans="1:236" s="199" customFormat="1" ht="45">
      <c r="A16" s="270" t="s">
        <v>360</v>
      </c>
      <c r="B16" s="270"/>
      <c r="C16" s="271" t="s">
        <v>37</v>
      </c>
      <c r="D16" s="272" t="s">
        <v>43</v>
      </c>
      <c r="E16" s="273" t="s">
        <v>361</v>
      </c>
      <c r="F16" s="272" t="s">
        <v>362</v>
      </c>
      <c r="G16" s="274"/>
      <c r="H16" s="274"/>
      <c r="I16" s="274"/>
      <c r="J16" s="23">
        <v>76519536.625</v>
      </c>
      <c r="K16" s="23"/>
      <c r="L16" s="23"/>
      <c r="M16" s="23"/>
      <c r="N16" s="23"/>
      <c r="O16" s="23"/>
      <c r="P16" s="23"/>
      <c r="Q16" s="23"/>
      <c r="R16" s="23"/>
      <c r="S16" s="23"/>
      <c r="T16" s="23"/>
      <c r="U16" s="23"/>
      <c r="V16" s="274"/>
      <c r="W16" s="275"/>
      <c r="X16" s="275"/>
      <c r="Y16" s="275"/>
      <c r="Z16" s="275"/>
      <c r="AA16" s="275"/>
      <c r="AB16" s="275"/>
      <c r="AC16" s="275"/>
      <c r="AD16" s="275"/>
      <c r="AE16" s="275"/>
      <c r="AF16" s="275"/>
      <c r="AG16" s="275"/>
      <c r="AH16" s="275"/>
      <c r="AI16" s="276"/>
      <c r="IB16" s="200"/>
    </row>
    <row r="17" spans="1:236" s="199" customFormat="1" ht="45">
      <c r="A17" s="270" t="s">
        <v>363</v>
      </c>
      <c r="B17" s="270"/>
      <c r="C17" s="271" t="s">
        <v>37</v>
      </c>
      <c r="D17" s="272" t="s">
        <v>43</v>
      </c>
      <c r="E17" s="273" t="s">
        <v>364</v>
      </c>
      <c r="F17" s="272" t="s">
        <v>365</v>
      </c>
      <c r="G17" s="274"/>
      <c r="H17" s="274"/>
      <c r="I17" s="274"/>
      <c r="J17" s="23">
        <v>0</v>
      </c>
      <c r="K17" s="23"/>
      <c r="L17" s="23"/>
      <c r="M17" s="23"/>
      <c r="N17" s="23"/>
      <c r="O17" s="23"/>
      <c r="P17" s="23"/>
      <c r="Q17" s="23"/>
      <c r="R17" s="23"/>
      <c r="S17" s="23"/>
      <c r="T17" s="23"/>
      <c r="U17" s="23"/>
      <c r="V17" s="274"/>
      <c r="W17" s="275"/>
      <c r="X17" s="275"/>
      <c r="Y17" s="275"/>
      <c r="Z17" s="275"/>
      <c r="AA17" s="275"/>
      <c r="AB17" s="275"/>
      <c r="AC17" s="275"/>
      <c r="AD17" s="275"/>
      <c r="AE17" s="275"/>
      <c r="AF17" s="275"/>
      <c r="AG17" s="275"/>
      <c r="AH17" s="275"/>
      <c r="AI17" s="276"/>
      <c r="IB17" s="200"/>
    </row>
    <row r="18" spans="1:236" s="199" customFormat="1" ht="45">
      <c r="A18" s="270" t="s">
        <v>196</v>
      </c>
      <c r="B18" s="270"/>
      <c r="C18" s="271" t="s">
        <v>37</v>
      </c>
      <c r="D18" s="272" t="s">
        <v>43</v>
      </c>
      <c r="E18" s="273" t="s">
        <v>195</v>
      </c>
      <c r="F18" s="272" t="s">
        <v>366</v>
      </c>
      <c r="G18" s="274"/>
      <c r="H18" s="274"/>
      <c r="I18" s="274"/>
      <c r="J18" s="23">
        <v>24860000</v>
      </c>
      <c r="K18" s="23"/>
      <c r="L18" s="23"/>
      <c r="M18" s="23"/>
      <c r="N18" s="23"/>
      <c r="O18" s="23"/>
      <c r="P18" s="23"/>
      <c r="Q18" s="23"/>
      <c r="R18" s="23"/>
      <c r="S18" s="23"/>
      <c r="T18" s="23"/>
      <c r="U18" s="23"/>
      <c r="V18" s="274"/>
      <c r="W18" s="275"/>
      <c r="X18" s="275"/>
      <c r="Y18" s="275"/>
      <c r="Z18" s="275"/>
      <c r="AA18" s="275"/>
      <c r="AB18" s="275"/>
      <c r="AC18" s="275"/>
      <c r="AD18" s="275"/>
      <c r="AE18" s="275"/>
      <c r="AF18" s="275"/>
      <c r="AG18" s="275"/>
      <c r="AH18" s="275"/>
      <c r="AI18" s="276"/>
      <c r="IB18" s="200"/>
    </row>
    <row r="19" spans="1:236" s="199" customFormat="1" ht="45">
      <c r="A19" s="270" t="s">
        <v>367</v>
      </c>
      <c r="B19" s="270"/>
      <c r="C19" s="271" t="s">
        <v>37</v>
      </c>
      <c r="D19" s="272" t="s">
        <v>43</v>
      </c>
      <c r="E19" s="271">
        <v>85250</v>
      </c>
      <c r="F19" s="272" t="s">
        <v>203</v>
      </c>
      <c r="G19" s="274"/>
      <c r="H19" s="274"/>
      <c r="I19" s="274"/>
      <c r="J19" s="23">
        <v>2974864753</v>
      </c>
      <c r="K19" s="23"/>
      <c r="L19" s="23"/>
      <c r="M19" s="23"/>
      <c r="N19" s="23"/>
      <c r="O19" s="23"/>
      <c r="P19" s="23"/>
      <c r="Q19" s="23"/>
      <c r="R19" s="23"/>
      <c r="S19" s="23"/>
      <c r="T19" s="23"/>
      <c r="U19" s="23"/>
      <c r="V19" s="274"/>
      <c r="W19" s="275"/>
      <c r="X19" s="275"/>
      <c r="Y19" s="275"/>
      <c r="Z19" s="275"/>
      <c r="AA19" s="275"/>
      <c r="AB19" s="275"/>
      <c r="AC19" s="275"/>
      <c r="AD19" s="275"/>
      <c r="AE19" s="275"/>
      <c r="AF19" s="275"/>
      <c r="AG19" s="275"/>
      <c r="AH19" s="275"/>
      <c r="AI19" s="276"/>
      <c r="IB19" s="200"/>
    </row>
    <row r="20" spans="1:236" s="199" customFormat="1" ht="45">
      <c r="A20" s="270" t="s">
        <v>368</v>
      </c>
      <c r="B20" s="270"/>
      <c r="C20" s="271" t="s">
        <v>37</v>
      </c>
      <c r="D20" s="272" t="s">
        <v>43</v>
      </c>
      <c r="E20" s="273" t="s">
        <v>369</v>
      </c>
      <c r="F20" s="272" t="s">
        <v>205</v>
      </c>
      <c r="G20" s="274"/>
      <c r="H20" s="274"/>
      <c r="I20" s="274"/>
      <c r="J20" s="23">
        <v>82053594</v>
      </c>
      <c r="K20" s="23"/>
      <c r="L20" s="23"/>
      <c r="M20" s="23"/>
      <c r="N20" s="23"/>
      <c r="O20" s="23"/>
      <c r="P20" s="23"/>
      <c r="Q20" s="23"/>
      <c r="R20" s="23"/>
      <c r="S20" s="23"/>
      <c r="T20" s="23"/>
      <c r="U20" s="23"/>
      <c r="V20" s="274"/>
      <c r="W20" s="275"/>
      <c r="X20" s="275"/>
      <c r="Y20" s="275"/>
      <c r="Z20" s="275"/>
      <c r="AA20" s="275"/>
      <c r="AB20" s="275"/>
      <c r="AC20" s="275"/>
      <c r="AD20" s="275"/>
      <c r="AE20" s="275"/>
      <c r="AF20" s="275"/>
      <c r="AG20" s="275"/>
      <c r="AH20" s="275"/>
      <c r="AI20" s="276"/>
      <c r="IB20" s="200"/>
    </row>
    <row r="21" spans="1:236" s="199" customFormat="1" ht="45">
      <c r="A21" s="270" t="s">
        <v>370</v>
      </c>
      <c r="B21" s="270"/>
      <c r="C21" s="271" t="s">
        <v>37</v>
      </c>
      <c r="D21" s="272" t="s">
        <v>43</v>
      </c>
      <c r="E21" s="273" t="s">
        <v>369</v>
      </c>
      <c r="F21" s="272" t="s">
        <v>205</v>
      </c>
      <c r="G21" s="274"/>
      <c r="H21" s="274"/>
      <c r="I21" s="274"/>
      <c r="J21" s="23">
        <v>51770950</v>
      </c>
      <c r="K21" s="23"/>
      <c r="L21" s="23"/>
      <c r="M21" s="23"/>
      <c r="N21" s="23"/>
      <c r="O21" s="23"/>
      <c r="P21" s="23"/>
      <c r="Q21" s="23"/>
      <c r="R21" s="23"/>
      <c r="S21" s="23"/>
      <c r="T21" s="23"/>
      <c r="U21" s="23"/>
      <c r="V21" s="274"/>
      <c r="W21" s="275"/>
      <c r="X21" s="275"/>
      <c r="Y21" s="275"/>
      <c r="Z21" s="275"/>
      <c r="AA21" s="275"/>
      <c r="AB21" s="275"/>
      <c r="AC21" s="275"/>
      <c r="AD21" s="275"/>
      <c r="AE21" s="275"/>
      <c r="AF21" s="275"/>
      <c r="AG21" s="275"/>
      <c r="AH21" s="275"/>
      <c r="AI21" s="276"/>
      <c r="IB21" s="200"/>
    </row>
    <row r="22" spans="1:236" s="199" customFormat="1" ht="45">
      <c r="A22" s="270" t="s">
        <v>371</v>
      </c>
      <c r="B22" s="270"/>
      <c r="C22" s="271" t="s">
        <v>37</v>
      </c>
      <c r="D22" s="272" t="s">
        <v>43</v>
      </c>
      <c r="E22" s="273" t="s">
        <v>372</v>
      </c>
      <c r="F22" s="272" t="s">
        <v>207</v>
      </c>
      <c r="G22" s="274"/>
      <c r="H22" s="274"/>
      <c r="I22" s="274"/>
      <c r="J22" s="23">
        <v>1846769252</v>
      </c>
      <c r="K22" s="23"/>
      <c r="L22" s="23"/>
      <c r="M22" s="23"/>
      <c r="N22" s="23"/>
      <c r="O22" s="23"/>
      <c r="P22" s="23"/>
      <c r="Q22" s="23"/>
      <c r="R22" s="23"/>
      <c r="S22" s="23"/>
      <c r="T22" s="23"/>
      <c r="U22" s="23"/>
      <c r="V22" s="274"/>
      <c r="W22" s="275"/>
      <c r="X22" s="275"/>
      <c r="Y22" s="275"/>
      <c r="Z22" s="275"/>
      <c r="AA22" s="275"/>
      <c r="AB22" s="275"/>
      <c r="AC22" s="275"/>
      <c r="AD22" s="275"/>
      <c r="AE22" s="275"/>
      <c r="AF22" s="275"/>
      <c r="AG22" s="275"/>
      <c r="AH22" s="275"/>
      <c r="AI22" s="276"/>
      <c r="IB22" s="200"/>
    </row>
    <row r="23" spans="1:236" s="199" customFormat="1" ht="45">
      <c r="A23" s="270" t="s">
        <v>373</v>
      </c>
      <c r="B23" s="270"/>
      <c r="C23" s="271" t="s">
        <v>37</v>
      </c>
      <c r="D23" s="272" t="s">
        <v>43</v>
      </c>
      <c r="E23" s="273" t="s">
        <v>374</v>
      </c>
      <c r="F23" s="277" t="s">
        <v>375</v>
      </c>
      <c r="G23" s="274"/>
      <c r="H23" s="274"/>
      <c r="I23" s="274"/>
      <c r="J23" s="23">
        <v>10678143</v>
      </c>
      <c r="K23" s="23"/>
      <c r="L23" s="23"/>
      <c r="M23" s="23"/>
      <c r="N23" s="23"/>
      <c r="O23" s="23"/>
      <c r="P23" s="23"/>
      <c r="Q23" s="23"/>
      <c r="R23" s="23"/>
      <c r="S23" s="23"/>
      <c r="T23" s="23"/>
      <c r="U23" s="23"/>
      <c r="V23" s="274"/>
      <c r="W23" s="275"/>
      <c r="X23" s="275"/>
      <c r="Y23" s="275"/>
      <c r="Z23" s="275"/>
      <c r="AA23" s="275"/>
      <c r="AB23" s="275"/>
      <c r="AC23" s="275"/>
      <c r="AD23" s="275"/>
      <c r="AE23" s="275"/>
      <c r="AF23" s="275"/>
      <c r="AG23" s="275"/>
      <c r="AH23" s="275"/>
      <c r="AI23" s="276"/>
      <c r="IB23" s="200"/>
    </row>
    <row r="24" spans="1:236" s="199" customFormat="1" ht="60">
      <c r="A24" s="270" t="s">
        <v>376</v>
      </c>
      <c r="B24" s="270"/>
      <c r="C24" s="271" t="s">
        <v>37</v>
      </c>
      <c r="D24" s="272" t="s">
        <v>43</v>
      </c>
      <c r="E24" s="273" t="s">
        <v>374</v>
      </c>
      <c r="F24" s="272" t="s">
        <v>377</v>
      </c>
      <c r="G24" s="274"/>
      <c r="H24" s="274"/>
      <c r="I24" s="274"/>
      <c r="J24" s="23">
        <v>14575413</v>
      </c>
      <c r="K24" s="23"/>
      <c r="L24" s="23"/>
      <c r="M24" s="23"/>
      <c r="N24" s="23"/>
      <c r="O24" s="23"/>
      <c r="P24" s="23"/>
      <c r="Q24" s="23"/>
      <c r="R24" s="23"/>
      <c r="S24" s="23"/>
      <c r="T24" s="23"/>
      <c r="U24" s="23"/>
      <c r="V24" s="274"/>
      <c r="W24" s="275"/>
      <c r="X24" s="275"/>
      <c r="Y24" s="275"/>
      <c r="Z24" s="275"/>
      <c r="AA24" s="275"/>
      <c r="AB24" s="275"/>
      <c r="AC24" s="275"/>
      <c r="AD24" s="275"/>
      <c r="AE24" s="275"/>
      <c r="AF24" s="275"/>
      <c r="AG24" s="275"/>
      <c r="AH24" s="275"/>
      <c r="AI24" s="276"/>
      <c r="IB24" s="200"/>
    </row>
    <row r="25" spans="1:236" s="199" customFormat="1" ht="45">
      <c r="A25" s="270" t="s">
        <v>378</v>
      </c>
      <c r="B25" s="270"/>
      <c r="C25" s="271" t="s">
        <v>37</v>
      </c>
      <c r="D25" s="272" t="s">
        <v>43</v>
      </c>
      <c r="E25" s="273">
        <v>8715204</v>
      </c>
      <c r="F25" s="277" t="s">
        <v>379</v>
      </c>
      <c r="G25" s="274"/>
      <c r="H25" s="274"/>
      <c r="I25" s="274"/>
      <c r="J25" s="23">
        <v>56307689</v>
      </c>
      <c r="K25" s="23"/>
      <c r="L25" s="23"/>
      <c r="M25" s="23"/>
      <c r="N25" s="23"/>
      <c r="O25" s="23"/>
      <c r="P25" s="23"/>
      <c r="Q25" s="23"/>
      <c r="R25" s="23"/>
      <c r="S25" s="23"/>
      <c r="T25" s="23"/>
      <c r="U25" s="23"/>
      <c r="V25" s="274"/>
      <c r="W25" s="275"/>
      <c r="X25" s="275"/>
      <c r="Y25" s="275"/>
      <c r="Z25" s="275"/>
      <c r="AA25" s="275"/>
      <c r="AB25" s="275"/>
      <c r="AC25" s="275"/>
      <c r="AD25" s="275"/>
      <c r="AE25" s="275"/>
      <c r="AF25" s="275"/>
      <c r="AG25" s="275"/>
      <c r="AH25" s="275"/>
      <c r="AI25" s="276"/>
      <c r="IB25" s="200"/>
    </row>
    <row r="26" spans="1:236" s="199" customFormat="1" ht="45">
      <c r="A26" s="270" t="s">
        <v>380</v>
      </c>
      <c r="B26" s="270"/>
      <c r="C26" s="271" t="s">
        <v>37</v>
      </c>
      <c r="D26" s="272" t="s">
        <v>43</v>
      </c>
      <c r="E26" s="273" t="s">
        <v>381</v>
      </c>
      <c r="F26" s="272" t="s">
        <v>382</v>
      </c>
      <c r="G26" s="274"/>
      <c r="H26" s="274"/>
      <c r="I26" s="274"/>
      <c r="J26" s="23">
        <v>75619210</v>
      </c>
      <c r="K26" s="23"/>
      <c r="L26" s="23"/>
      <c r="M26" s="23"/>
      <c r="N26" s="23"/>
      <c r="O26" s="23"/>
      <c r="P26" s="23"/>
      <c r="Q26" s="23"/>
      <c r="R26" s="23"/>
      <c r="S26" s="23"/>
      <c r="T26" s="23"/>
      <c r="U26" s="23"/>
      <c r="V26" s="274"/>
      <c r="W26" s="275"/>
      <c r="X26" s="275"/>
      <c r="Y26" s="275"/>
      <c r="Z26" s="275"/>
      <c r="AA26" s="275"/>
      <c r="AB26" s="275"/>
      <c r="AC26" s="275"/>
      <c r="AD26" s="275"/>
      <c r="AE26" s="275"/>
      <c r="AF26" s="275"/>
      <c r="AG26" s="275"/>
      <c r="AH26" s="275"/>
      <c r="AI26" s="276"/>
      <c r="IB26" s="200"/>
    </row>
    <row r="27" spans="1:236" s="199" customFormat="1" ht="75">
      <c r="A27" s="270" t="s">
        <v>383</v>
      </c>
      <c r="B27" s="270"/>
      <c r="C27" s="271" t="s">
        <v>37</v>
      </c>
      <c r="D27" s="272" t="s">
        <v>43</v>
      </c>
      <c r="E27" s="273" t="s">
        <v>384</v>
      </c>
      <c r="F27" s="272" t="s">
        <v>385</v>
      </c>
      <c r="G27" s="274"/>
      <c r="H27" s="274"/>
      <c r="I27" s="274"/>
      <c r="J27" s="23">
        <v>12804099</v>
      </c>
      <c r="K27" s="23"/>
      <c r="L27" s="23"/>
      <c r="M27" s="23"/>
      <c r="N27" s="23"/>
      <c r="O27" s="23"/>
      <c r="P27" s="23"/>
      <c r="Q27" s="23"/>
      <c r="R27" s="23"/>
      <c r="S27" s="23"/>
      <c r="T27" s="23"/>
      <c r="U27" s="23"/>
      <c r="V27" s="274"/>
      <c r="W27" s="275"/>
      <c r="X27" s="275"/>
      <c r="Y27" s="275"/>
      <c r="Z27" s="275"/>
      <c r="AA27" s="275"/>
      <c r="AB27" s="275"/>
      <c r="AC27" s="275"/>
      <c r="AD27" s="275"/>
      <c r="AE27" s="275"/>
      <c r="AF27" s="275"/>
      <c r="AG27" s="275"/>
      <c r="AH27" s="275"/>
      <c r="AI27" s="276"/>
      <c r="IB27" s="200"/>
    </row>
    <row r="28" spans="1:236" s="199" customFormat="1" ht="45">
      <c r="A28" s="270" t="s">
        <v>386</v>
      </c>
      <c r="B28" s="270"/>
      <c r="C28" s="271" t="s">
        <v>37</v>
      </c>
      <c r="D28" s="272" t="s">
        <v>43</v>
      </c>
      <c r="E28" s="273" t="s">
        <v>387</v>
      </c>
      <c r="F28" s="277" t="s">
        <v>388</v>
      </c>
      <c r="G28" s="274"/>
      <c r="H28" s="274"/>
      <c r="I28" s="274"/>
      <c r="J28" s="23">
        <v>8504156</v>
      </c>
      <c r="K28" s="23"/>
      <c r="L28" s="23"/>
      <c r="M28" s="23"/>
      <c r="N28" s="23"/>
      <c r="O28" s="23"/>
      <c r="P28" s="23"/>
      <c r="Q28" s="23"/>
      <c r="R28" s="23"/>
      <c r="S28" s="23"/>
      <c r="T28" s="23"/>
      <c r="U28" s="23"/>
      <c r="V28" s="274"/>
      <c r="W28" s="275"/>
      <c r="X28" s="275"/>
      <c r="Y28" s="275"/>
      <c r="Z28" s="275"/>
      <c r="AA28" s="275"/>
      <c r="AB28" s="275"/>
      <c r="AC28" s="275"/>
      <c r="AD28" s="275"/>
      <c r="AE28" s="275"/>
      <c r="AF28" s="275"/>
      <c r="AG28" s="275"/>
      <c r="AH28" s="275"/>
      <c r="AI28" s="276"/>
      <c r="IB28" s="200"/>
    </row>
    <row r="29" spans="1:236" s="199" customFormat="1" ht="45">
      <c r="A29" s="270" t="s">
        <v>389</v>
      </c>
      <c r="B29" s="270"/>
      <c r="C29" s="271" t="s">
        <v>300</v>
      </c>
      <c r="D29" s="272" t="s">
        <v>311</v>
      </c>
      <c r="E29" s="273" t="s">
        <v>390</v>
      </c>
      <c r="F29" s="272" t="s">
        <v>391</v>
      </c>
      <c r="G29" s="274"/>
      <c r="H29" s="274"/>
      <c r="I29" s="274"/>
      <c r="J29" s="23">
        <v>1417020</v>
      </c>
      <c r="K29" s="23"/>
      <c r="L29" s="23"/>
      <c r="M29" s="23"/>
      <c r="N29" s="23"/>
      <c r="O29" s="23"/>
      <c r="P29" s="23"/>
      <c r="Q29" s="23"/>
      <c r="R29" s="23"/>
      <c r="S29" s="23"/>
      <c r="T29" s="23"/>
      <c r="U29" s="23"/>
      <c r="V29" s="274"/>
      <c r="W29" s="275"/>
      <c r="X29" s="275"/>
      <c r="Y29" s="275"/>
      <c r="Z29" s="275"/>
      <c r="AA29" s="275"/>
      <c r="AB29" s="275"/>
      <c r="AC29" s="275"/>
      <c r="AD29" s="275"/>
      <c r="AE29" s="275"/>
      <c r="AF29" s="275"/>
      <c r="AG29" s="275"/>
      <c r="AH29" s="275"/>
      <c r="AI29" s="276"/>
      <c r="IB29" s="200"/>
    </row>
    <row r="30" spans="1:236" s="199" customFormat="1" ht="30">
      <c r="A30" s="270" t="s">
        <v>392</v>
      </c>
      <c r="B30" s="270"/>
      <c r="C30" s="271" t="s">
        <v>300</v>
      </c>
      <c r="D30" s="272" t="s">
        <v>311</v>
      </c>
      <c r="E30" s="273" t="s">
        <v>393</v>
      </c>
      <c r="F30" s="272" t="s">
        <v>394</v>
      </c>
      <c r="G30" s="274"/>
      <c r="H30" s="274"/>
      <c r="I30" s="274"/>
      <c r="J30" s="23">
        <v>13326600</v>
      </c>
      <c r="K30" s="23"/>
      <c r="L30" s="23"/>
      <c r="M30" s="23"/>
      <c r="N30" s="23"/>
      <c r="O30" s="23"/>
      <c r="P30" s="23"/>
      <c r="Q30" s="23"/>
      <c r="R30" s="23"/>
      <c r="S30" s="23"/>
      <c r="T30" s="23"/>
      <c r="U30" s="23"/>
      <c r="V30" s="274"/>
      <c r="W30" s="275"/>
      <c r="X30" s="275"/>
      <c r="Y30" s="275"/>
      <c r="Z30" s="275"/>
      <c r="AA30" s="275"/>
      <c r="AB30" s="275"/>
      <c r="AC30" s="275"/>
      <c r="AD30" s="275"/>
      <c r="AE30" s="275"/>
      <c r="AF30" s="275"/>
      <c r="AG30" s="275"/>
      <c r="AH30" s="275"/>
      <c r="AI30" s="276"/>
      <c r="IB30" s="200"/>
    </row>
    <row r="31" spans="1:236" s="199" customFormat="1" hidden="1">
      <c r="A31" s="265"/>
      <c r="B31" s="265"/>
      <c r="C31" s="266"/>
      <c r="D31" s="272"/>
      <c r="E31" s="273"/>
      <c r="F31" s="272"/>
      <c r="G31" s="274"/>
      <c r="H31" s="274"/>
      <c r="I31" s="274"/>
      <c r="J31" s="278"/>
      <c r="K31" s="278"/>
      <c r="L31" s="278"/>
      <c r="M31" s="278"/>
      <c r="N31" s="278"/>
      <c r="O31" s="278"/>
      <c r="P31" s="278"/>
      <c r="Q31" s="278"/>
      <c r="R31" s="278"/>
      <c r="S31" s="278"/>
      <c r="T31" s="278"/>
      <c r="U31" s="278"/>
      <c r="V31" s="274"/>
      <c r="W31" s="275"/>
      <c r="X31" s="275"/>
      <c r="Y31" s="275"/>
      <c r="Z31" s="275"/>
      <c r="AA31" s="275"/>
      <c r="AB31" s="275"/>
      <c r="AC31" s="275"/>
      <c r="AD31" s="275"/>
      <c r="AE31" s="275"/>
      <c r="AF31" s="275"/>
      <c r="AG31" s="275"/>
      <c r="AH31" s="275"/>
      <c r="AI31" s="276"/>
      <c r="IB31" s="200"/>
    </row>
    <row r="32" spans="1:236" s="199" customFormat="1" hidden="1">
      <c r="A32" s="279"/>
      <c r="B32" s="279"/>
      <c r="C32" s="280"/>
      <c r="D32" s="281"/>
      <c r="E32" s="282"/>
      <c r="F32" s="281"/>
      <c r="G32" s="274"/>
      <c r="H32" s="274"/>
      <c r="I32" s="283"/>
      <c r="J32" s="284"/>
      <c r="K32" s="284"/>
      <c r="L32" s="284"/>
      <c r="M32" s="284"/>
      <c r="N32" s="284"/>
      <c r="O32" s="284"/>
      <c r="P32" s="284"/>
      <c r="Q32" s="284"/>
      <c r="R32" s="284"/>
      <c r="S32" s="284"/>
      <c r="T32" s="284"/>
      <c r="U32" s="284"/>
      <c r="V32" s="285"/>
      <c r="W32" s="286"/>
      <c r="X32" s="286"/>
      <c r="Y32" s="286"/>
      <c r="Z32" s="286"/>
      <c r="AA32" s="286"/>
      <c r="AB32" s="286"/>
      <c r="AC32" s="286"/>
      <c r="AD32" s="286"/>
      <c r="AE32" s="286"/>
      <c r="AF32" s="286"/>
      <c r="AG32" s="286"/>
      <c r="AH32" s="286"/>
      <c r="AI32" s="287"/>
      <c r="IB32" s="200"/>
    </row>
    <row r="33" spans="1:236" s="199" customFormat="1" hidden="1">
      <c r="A33" s="279"/>
      <c r="B33" s="279"/>
      <c r="C33" s="280"/>
      <c r="D33" s="288"/>
      <c r="E33" s="282"/>
      <c r="F33" s="281"/>
      <c r="G33" s="274"/>
      <c r="H33" s="274"/>
      <c r="I33" s="283"/>
      <c r="J33" s="284"/>
      <c r="K33" s="284"/>
      <c r="L33" s="284"/>
      <c r="M33" s="284"/>
      <c r="N33" s="284"/>
      <c r="O33" s="284"/>
      <c r="P33" s="284"/>
      <c r="Q33" s="284"/>
      <c r="R33" s="284"/>
      <c r="S33" s="284"/>
      <c r="T33" s="284"/>
      <c r="U33" s="284"/>
      <c r="V33" s="285"/>
      <c r="W33" s="286"/>
      <c r="X33" s="286"/>
      <c r="Y33" s="286"/>
      <c r="Z33" s="286"/>
      <c r="AA33" s="286"/>
      <c r="AB33" s="286"/>
      <c r="AC33" s="286"/>
      <c r="AD33" s="286"/>
      <c r="AE33" s="286"/>
      <c r="AF33" s="286"/>
      <c r="AG33" s="286"/>
      <c r="AH33" s="286"/>
      <c r="AI33" s="287"/>
      <c r="IB33" s="200"/>
    </row>
    <row r="34" spans="1:236">
      <c r="A34" s="403" t="s">
        <v>69</v>
      </c>
      <c r="B34" s="403"/>
      <c r="C34" s="403"/>
      <c r="D34" s="403"/>
      <c r="E34" s="403"/>
      <c r="F34" s="403"/>
      <c r="G34" s="403"/>
      <c r="H34" s="403"/>
      <c r="I34" s="403"/>
      <c r="J34" s="289">
        <f>SUM(J12:J33)</f>
        <v>5517336071.625</v>
      </c>
      <c r="K34" s="289"/>
      <c r="L34" s="289"/>
      <c r="M34" s="289"/>
      <c r="N34" s="289"/>
      <c r="O34" s="289"/>
      <c r="P34" s="289"/>
      <c r="Q34" s="289"/>
      <c r="R34" s="289"/>
      <c r="S34" s="289"/>
      <c r="T34" s="289"/>
      <c r="U34" s="289"/>
      <c r="V34" s="290"/>
      <c r="W34" s="290"/>
      <c r="X34" s="290"/>
      <c r="Y34" s="290"/>
      <c r="Z34" s="290"/>
      <c r="AA34" s="290"/>
      <c r="AB34" s="290"/>
      <c r="AC34" s="290"/>
      <c r="AD34" s="290"/>
      <c r="AE34" s="290"/>
      <c r="AF34" s="290"/>
      <c r="AG34" s="290"/>
      <c r="AH34" s="290"/>
      <c r="AI34" s="291"/>
      <c r="IB34" s="185" t="s">
        <v>70</v>
      </c>
    </row>
    <row r="35" spans="1:236">
      <c r="G35" s="237"/>
      <c r="IB35" s="185" t="s">
        <v>71</v>
      </c>
    </row>
    <row r="36" spans="1:236">
      <c r="A36" s="240"/>
      <c r="B36" s="240"/>
      <c r="V36" s="241"/>
      <c r="IB36" s="185" t="s">
        <v>72</v>
      </c>
    </row>
    <row r="37" spans="1:236" ht="36.75" customHeight="1">
      <c r="A37" s="242" t="s">
        <v>73</v>
      </c>
      <c r="B37" s="242"/>
      <c r="IB37" s="185" t="s">
        <v>74</v>
      </c>
    </row>
    <row r="38" spans="1:236" ht="30">
      <c r="A38" s="243" t="s">
        <v>75</v>
      </c>
      <c r="B38" s="244"/>
      <c r="IB38" s="185" t="s">
        <v>76</v>
      </c>
    </row>
    <row r="39" spans="1:236">
      <c r="A39" s="242" t="s">
        <v>77</v>
      </c>
      <c r="B39" s="242"/>
      <c r="IB39" s="185" t="s">
        <v>78</v>
      </c>
    </row>
    <row r="40" spans="1:236">
      <c r="IB40" s="185" t="s">
        <v>79</v>
      </c>
    </row>
    <row r="41" spans="1:236">
      <c r="IB41" s="185" t="s">
        <v>80</v>
      </c>
    </row>
    <row r="42" spans="1:236">
      <c r="IB42" s="185" t="s">
        <v>81</v>
      </c>
    </row>
    <row r="43" spans="1:236">
      <c r="IB43" s="185" t="s">
        <v>82</v>
      </c>
    </row>
    <row r="44" spans="1:236">
      <c r="IB44" s="185" t="s">
        <v>83</v>
      </c>
    </row>
    <row r="45" spans="1:236">
      <c r="IB45" s="185" t="s">
        <v>84</v>
      </c>
    </row>
    <row r="46" spans="1:236">
      <c r="IB46" s="185" t="s">
        <v>85</v>
      </c>
    </row>
    <row r="47" spans="1:236">
      <c r="IB47" s="185" t="s">
        <v>86</v>
      </c>
    </row>
    <row r="48" spans="1:236">
      <c r="IB48" s="185" t="s">
        <v>87</v>
      </c>
    </row>
    <row r="49" spans="236:236">
      <c r="IB49" s="185" t="s">
        <v>88</v>
      </c>
    </row>
    <row r="50" spans="236:236">
      <c r="IB50" s="185" t="s">
        <v>89</v>
      </c>
    </row>
    <row r="51" spans="236:236">
      <c r="IB51" s="185" t="s">
        <v>90</v>
      </c>
    </row>
    <row r="52" spans="236:236">
      <c r="IB52" s="185" t="s">
        <v>91</v>
      </c>
    </row>
    <row r="53" spans="236:236">
      <c r="IB53" s="185" t="s">
        <v>92</v>
      </c>
    </row>
    <row r="54" spans="236:236">
      <c r="IB54" s="185" t="s">
        <v>93</v>
      </c>
    </row>
    <row r="55" spans="236:236">
      <c r="IB55" s="185" t="s">
        <v>94</v>
      </c>
    </row>
    <row r="56" spans="236:236">
      <c r="IB56" s="185" t="s">
        <v>95</v>
      </c>
    </row>
    <row r="57" spans="236:236">
      <c r="IB57" s="185" t="s">
        <v>96</v>
      </c>
    </row>
    <row r="58" spans="236:236">
      <c r="IB58" s="185" t="s">
        <v>97</v>
      </c>
    </row>
    <row r="59" spans="236:236">
      <c r="IB59" s="185" t="s">
        <v>98</v>
      </c>
    </row>
    <row r="60" spans="236:236">
      <c r="IB60" s="185" t="s">
        <v>99</v>
      </c>
    </row>
    <row r="61" spans="236:236">
      <c r="IB61" s="185" t="s">
        <v>100</v>
      </c>
    </row>
    <row r="62" spans="236:236">
      <c r="IB62" s="185" t="s">
        <v>101</v>
      </c>
    </row>
    <row r="63" spans="236:236">
      <c r="IB63" s="185" t="s">
        <v>102</v>
      </c>
    </row>
    <row r="64" spans="236:236">
      <c r="IB64" s="185" t="s">
        <v>103</v>
      </c>
    </row>
    <row r="65" spans="236:236">
      <c r="IB65" s="185" t="s">
        <v>104</v>
      </c>
    </row>
    <row r="66" spans="236:236">
      <c r="IB66" s="185" t="s">
        <v>105</v>
      </c>
    </row>
    <row r="67" spans="236:236">
      <c r="IB67" s="185" t="s">
        <v>106</v>
      </c>
    </row>
    <row r="68" spans="236:236">
      <c r="IB68" s="185" t="s">
        <v>107</v>
      </c>
    </row>
    <row r="69" spans="236:236">
      <c r="IB69" s="185" t="s">
        <v>108</v>
      </c>
    </row>
    <row r="70" spans="236:236">
      <c r="IB70" s="185" t="s">
        <v>109</v>
      </c>
    </row>
    <row r="71" spans="236:236">
      <c r="IB71" s="185" t="s">
        <v>110</v>
      </c>
    </row>
    <row r="72" spans="236:236">
      <c r="IB72" s="185" t="s">
        <v>111</v>
      </c>
    </row>
    <row r="73" spans="236:236">
      <c r="IB73" s="185" t="s">
        <v>112</v>
      </c>
    </row>
    <row r="74" spans="236:236">
      <c r="IB74" s="185" t="s">
        <v>113</v>
      </c>
    </row>
    <row r="75" spans="236:236">
      <c r="IB75" s="185" t="s">
        <v>114</v>
      </c>
    </row>
    <row r="76" spans="236:236">
      <c r="IB76" s="185" t="s">
        <v>115</v>
      </c>
    </row>
    <row r="77" spans="236:236">
      <c r="IB77" s="185" t="s">
        <v>116</v>
      </c>
    </row>
    <row r="78" spans="236:236">
      <c r="IB78" s="185" t="s">
        <v>117</v>
      </c>
    </row>
    <row r="79" spans="236:236">
      <c r="IB79" s="185" t="s">
        <v>118</v>
      </c>
    </row>
    <row r="80" spans="236:236">
      <c r="IB80" s="185" t="s">
        <v>119</v>
      </c>
    </row>
    <row r="81" spans="236:236">
      <c r="IB81" s="185" t="s">
        <v>120</v>
      </c>
    </row>
    <row r="82" spans="236:236">
      <c r="IB82" s="185" t="s">
        <v>121</v>
      </c>
    </row>
    <row r="83" spans="236:236">
      <c r="IB83" s="185" t="s">
        <v>122</v>
      </c>
    </row>
    <row r="84" spans="236:236">
      <c r="IB84" s="185" t="s">
        <v>123</v>
      </c>
    </row>
    <row r="85" spans="236:236">
      <c r="IB85" s="185" t="s">
        <v>124</v>
      </c>
    </row>
    <row r="86" spans="236:236">
      <c r="IB86" s="185" t="s">
        <v>125</v>
      </c>
    </row>
    <row r="87" spans="236:236">
      <c r="IB87" s="185" t="s">
        <v>126</v>
      </c>
    </row>
    <row r="88" spans="236:236">
      <c r="IB88" s="185" t="s">
        <v>127</v>
      </c>
    </row>
    <row r="89" spans="236:236">
      <c r="IB89" s="185" t="s">
        <v>128</v>
      </c>
    </row>
    <row r="90" spans="236:236">
      <c r="IB90" s="185" t="s">
        <v>129</v>
      </c>
    </row>
    <row r="91" spans="236:236">
      <c r="IB91" s="185" t="s">
        <v>130</v>
      </c>
    </row>
    <row r="92" spans="236:236">
      <c r="IB92" s="185" t="s">
        <v>131</v>
      </c>
    </row>
    <row r="93" spans="236:236">
      <c r="IB93" s="185" t="s">
        <v>132</v>
      </c>
    </row>
    <row r="94" spans="236:236">
      <c r="IB94" s="185" t="s">
        <v>133</v>
      </c>
    </row>
    <row r="95" spans="236:236">
      <c r="IB95" s="185" t="s">
        <v>134</v>
      </c>
    </row>
    <row r="96" spans="236:236">
      <c r="IB96" s="185" t="s">
        <v>135</v>
      </c>
    </row>
    <row r="97" spans="236:236">
      <c r="IB97" s="185" t="s">
        <v>136</v>
      </c>
    </row>
    <row r="98" spans="236:236">
      <c r="IB98" s="185" t="s">
        <v>137</v>
      </c>
    </row>
    <row r="99" spans="236:236">
      <c r="IB99" s="185" t="s">
        <v>138</v>
      </c>
    </row>
    <row r="100" spans="236:236">
      <c r="IB100" s="185" t="s">
        <v>139</v>
      </c>
    </row>
    <row r="101" spans="236:236">
      <c r="IB101" s="185" t="s">
        <v>140</v>
      </c>
    </row>
    <row r="102" spans="236:236">
      <c r="IB102" s="185" t="s">
        <v>141</v>
      </c>
    </row>
    <row r="103" spans="236:236">
      <c r="IB103" s="185" t="s">
        <v>142</v>
      </c>
    </row>
    <row r="104" spans="236:236">
      <c r="IB104" s="185" t="s">
        <v>143</v>
      </c>
    </row>
    <row r="105" spans="236:236">
      <c r="IB105" s="185" t="s">
        <v>144</v>
      </c>
    </row>
    <row r="106" spans="236:236">
      <c r="IB106" s="185" t="s">
        <v>145</v>
      </c>
    </row>
    <row r="107" spans="236:236">
      <c r="IB107" s="185" t="s">
        <v>146</v>
      </c>
    </row>
    <row r="108" spans="236:236">
      <c r="IB108" s="185" t="s">
        <v>147</v>
      </c>
    </row>
    <row r="109" spans="236:236">
      <c r="IB109" s="185" t="s">
        <v>148</v>
      </c>
    </row>
    <row r="110" spans="236:236">
      <c r="IB110" s="185" t="s">
        <v>149</v>
      </c>
    </row>
    <row r="111" spans="236:236">
      <c r="IB111" s="185" t="s">
        <v>150</v>
      </c>
    </row>
    <row r="112" spans="236:236">
      <c r="IB112" s="185" t="s">
        <v>151</v>
      </c>
    </row>
    <row r="113" spans="236:236">
      <c r="IB113" s="185" t="s">
        <v>152</v>
      </c>
    </row>
    <row r="114" spans="236:236">
      <c r="IB114" s="185" t="s">
        <v>153</v>
      </c>
    </row>
    <row r="115" spans="236:236">
      <c r="IB115" s="185" t="s">
        <v>154</v>
      </c>
    </row>
    <row r="116" spans="236:236">
      <c r="IB116" s="185" t="s">
        <v>155</v>
      </c>
    </row>
    <row r="117" spans="236:236">
      <c r="IB117" s="185" t="s">
        <v>156</v>
      </c>
    </row>
    <row r="118" spans="236:236">
      <c r="IB118" s="185" t="s">
        <v>157</v>
      </c>
    </row>
    <row r="119" spans="236:236">
      <c r="IB119" s="185" t="s">
        <v>158</v>
      </c>
    </row>
    <row r="120" spans="236:236">
      <c r="IB120" s="185" t="s">
        <v>159</v>
      </c>
    </row>
    <row r="121" spans="236:236">
      <c r="IB121" s="185" t="s">
        <v>160</v>
      </c>
    </row>
    <row r="122" spans="236:236">
      <c r="IB122" s="185" t="s">
        <v>161</v>
      </c>
    </row>
    <row r="123" spans="236:236">
      <c r="IB123" s="185" t="s">
        <v>162</v>
      </c>
    </row>
    <row r="124" spans="236:236">
      <c r="IB124" s="185" t="s">
        <v>163</v>
      </c>
    </row>
    <row r="125" spans="236:236">
      <c r="IB125" s="185" t="s">
        <v>164</v>
      </c>
    </row>
    <row r="126" spans="236:236">
      <c r="IB126" s="185" t="s">
        <v>165</v>
      </c>
    </row>
    <row r="127" spans="236:236">
      <c r="IB127" s="185" t="s">
        <v>166</v>
      </c>
    </row>
    <row r="128" spans="236:236">
      <c r="IB128" s="182"/>
    </row>
    <row r="129" spans="236:236">
      <c r="IB129" s="182"/>
    </row>
    <row r="130" spans="236:236">
      <c r="IB130" s="182"/>
    </row>
    <row r="131" spans="236:236">
      <c r="IB131" s="182"/>
    </row>
    <row r="132" spans="236:236">
      <c r="IB132" s="182"/>
    </row>
    <row r="133" spans="236:236">
      <c r="IB133" s="182"/>
    </row>
    <row r="134" spans="236:236">
      <c r="IB134" s="182"/>
    </row>
    <row r="135" spans="236:236">
      <c r="IB135" s="182"/>
    </row>
    <row r="136" spans="236:236">
      <c r="IB136" s="182"/>
    </row>
    <row r="137" spans="236:236">
      <c r="IB137" s="182"/>
    </row>
    <row r="138" spans="236:236">
      <c r="IB138" s="182"/>
    </row>
    <row r="139" spans="236:236">
      <c r="IB139" s="182"/>
    </row>
    <row r="140" spans="236:236">
      <c r="IB140" s="182"/>
    </row>
    <row r="141" spans="236:236">
      <c r="IB141" s="182"/>
    </row>
    <row r="142" spans="236:236">
      <c r="IB142" s="182"/>
    </row>
    <row r="143" spans="236:236">
      <c r="IB143" s="182"/>
    </row>
    <row r="144" spans="236:236">
      <c r="IB144" s="182"/>
    </row>
    <row r="145" spans="236:236">
      <c r="IB145" s="182"/>
    </row>
    <row r="146" spans="236:236">
      <c r="IB146" s="182"/>
    </row>
    <row r="147" spans="236:236">
      <c r="IB147" s="182"/>
    </row>
    <row r="148" spans="236:236">
      <c r="IB148" s="182"/>
    </row>
    <row r="149" spans="236:236">
      <c r="IB149" s="182"/>
    </row>
    <row r="150" spans="236:236">
      <c r="IB150" s="182"/>
    </row>
  </sheetData>
  <mergeCells count="15">
    <mergeCell ref="A1:A3"/>
    <mergeCell ref="A8:AI8"/>
    <mergeCell ref="A10:A11"/>
    <mergeCell ref="C10:C11"/>
    <mergeCell ref="D10:D11"/>
    <mergeCell ref="E10:E11"/>
    <mergeCell ref="F10:F11"/>
    <mergeCell ref="G10:G11"/>
    <mergeCell ref="H10:H11"/>
    <mergeCell ref="I10:I11"/>
    <mergeCell ref="A34:I34"/>
    <mergeCell ref="J10:J11"/>
    <mergeCell ref="V10:V11"/>
    <mergeCell ref="W10:AH10"/>
    <mergeCell ref="AI10:AI11"/>
  </mergeCells>
  <dataValidations count="1">
    <dataValidation type="list" allowBlank="1" showInputMessage="1" showErrorMessage="1" sqref="I65541:I65564 JP65541:JP65564 TL65541:TL65564 ADH65541:ADH65564 AND65541:AND65564 AWZ65541:AWZ65564 BGV65541:BGV65564 BQR65541:BQR65564 CAN65541:CAN65564 CKJ65541:CKJ65564 CUF65541:CUF65564 DEB65541:DEB65564 DNX65541:DNX65564 DXT65541:DXT65564 EHP65541:EHP65564 ERL65541:ERL65564 FBH65541:FBH65564 FLD65541:FLD65564 FUZ65541:FUZ65564 GEV65541:GEV65564 GOR65541:GOR65564 GYN65541:GYN65564 HIJ65541:HIJ65564 HSF65541:HSF65564 ICB65541:ICB65564 ILX65541:ILX65564 IVT65541:IVT65564 JFP65541:JFP65564 JPL65541:JPL65564 JZH65541:JZH65564 KJD65541:KJD65564 KSZ65541:KSZ65564 LCV65541:LCV65564 LMR65541:LMR65564 LWN65541:LWN65564 MGJ65541:MGJ65564 MQF65541:MQF65564 NAB65541:NAB65564 NJX65541:NJX65564 NTT65541:NTT65564 ODP65541:ODP65564 ONL65541:ONL65564 OXH65541:OXH65564 PHD65541:PHD65564 PQZ65541:PQZ65564 QAV65541:QAV65564 QKR65541:QKR65564 QUN65541:QUN65564 REJ65541:REJ65564 ROF65541:ROF65564 RYB65541:RYB65564 SHX65541:SHX65564 SRT65541:SRT65564 TBP65541:TBP65564 TLL65541:TLL65564 TVH65541:TVH65564 UFD65541:UFD65564 UOZ65541:UOZ65564 UYV65541:UYV65564 VIR65541:VIR65564 VSN65541:VSN65564 WCJ65541:WCJ65564 WMF65541:WMF65564 WWB65541:WWB65564 I131077:I131100 JP131077:JP131100 TL131077:TL131100 ADH131077:ADH131100 AND131077:AND131100 AWZ131077:AWZ131100 BGV131077:BGV131100 BQR131077:BQR131100 CAN131077:CAN131100 CKJ131077:CKJ131100 CUF131077:CUF131100 DEB131077:DEB131100 DNX131077:DNX131100 DXT131077:DXT131100 EHP131077:EHP131100 ERL131077:ERL131100 FBH131077:FBH131100 FLD131077:FLD131100 FUZ131077:FUZ131100 GEV131077:GEV131100 GOR131077:GOR131100 GYN131077:GYN131100 HIJ131077:HIJ131100 HSF131077:HSF131100 ICB131077:ICB131100 ILX131077:ILX131100 IVT131077:IVT131100 JFP131077:JFP131100 JPL131077:JPL131100 JZH131077:JZH131100 KJD131077:KJD131100 KSZ131077:KSZ131100 LCV131077:LCV131100 LMR131077:LMR131100 LWN131077:LWN131100 MGJ131077:MGJ131100 MQF131077:MQF131100 NAB131077:NAB131100 NJX131077:NJX131100 NTT131077:NTT131100 ODP131077:ODP131100 ONL131077:ONL131100 OXH131077:OXH131100 PHD131077:PHD131100 PQZ131077:PQZ131100 QAV131077:QAV131100 QKR131077:QKR131100 QUN131077:QUN131100 REJ131077:REJ131100 ROF131077:ROF131100 RYB131077:RYB131100 SHX131077:SHX131100 SRT131077:SRT131100 TBP131077:TBP131100 TLL131077:TLL131100 TVH131077:TVH131100 UFD131077:UFD131100 UOZ131077:UOZ131100 UYV131077:UYV131100 VIR131077:VIR131100 VSN131077:VSN131100 WCJ131077:WCJ131100 WMF131077:WMF131100 WWB131077:WWB131100 I196613:I196636 JP196613:JP196636 TL196613:TL196636 ADH196613:ADH196636 AND196613:AND196636 AWZ196613:AWZ196636 BGV196613:BGV196636 BQR196613:BQR196636 CAN196613:CAN196636 CKJ196613:CKJ196636 CUF196613:CUF196636 DEB196613:DEB196636 DNX196613:DNX196636 DXT196613:DXT196636 EHP196613:EHP196636 ERL196613:ERL196636 FBH196613:FBH196636 FLD196613:FLD196636 FUZ196613:FUZ196636 GEV196613:GEV196636 GOR196613:GOR196636 GYN196613:GYN196636 HIJ196613:HIJ196636 HSF196613:HSF196636 ICB196613:ICB196636 ILX196613:ILX196636 IVT196613:IVT196636 JFP196613:JFP196636 JPL196613:JPL196636 JZH196613:JZH196636 KJD196613:KJD196636 KSZ196613:KSZ196636 LCV196613:LCV196636 LMR196613:LMR196636 LWN196613:LWN196636 MGJ196613:MGJ196636 MQF196613:MQF196636 NAB196613:NAB196636 NJX196613:NJX196636 NTT196613:NTT196636 ODP196613:ODP196636 ONL196613:ONL196636 OXH196613:OXH196636 PHD196613:PHD196636 PQZ196613:PQZ196636 QAV196613:QAV196636 QKR196613:QKR196636 QUN196613:QUN196636 REJ196613:REJ196636 ROF196613:ROF196636 RYB196613:RYB196636 SHX196613:SHX196636 SRT196613:SRT196636 TBP196613:TBP196636 TLL196613:TLL196636 TVH196613:TVH196636 UFD196613:UFD196636 UOZ196613:UOZ196636 UYV196613:UYV196636 VIR196613:VIR196636 VSN196613:VSN196636 WCJ196613:WCJ196636 WMF196613:WMF196636 WWB196613:WWB196636 I262149:I262172 JP262149:JP262172 TL262149:TL262172 ADH262149:ADH262172 AND262149:AND262172 AWZ262149:AWZ262172 BGV262149:BGV262172 BQR262149:BQR262172 CAN262149:CAN262172 CKJ262149:CKJ262172 CUF262149:CUF262172 DEB262149:DEB262172 DNX262149:DNX262172 DXT262149:DXT262172 EHP262149:EHP262172 ERL262149:ERL262172 FBH262149:FBH262172 FLD262149:FLD262172 FUZ262149:FUZ262172 GEV262149:GEV262172 GOR262149:GOR262172 GYN262149:GYN262172 HIJ262149:HIJ262172 HSF262149:HSF262172 ICB262149:ICB262172 ILX262149:ILX262172 IVT262149:IVT262172 JFP262149:JFP262172 JPL262149:JPL262172 JZH262149:JZH262172 KJD262149:KJD262172 KSZ262149:KSZ262172 LCV262149:LCV262172 LMR262149:LMR262172 LWN262149:LWN262172 MGJ262149:MGJ262172 MQF262149:MQF262172 NAB262149:NAB262172 NJX262149:NJX262172 NTT262149:NTT262172 ODP262149:ODP262172 ONL262149:ONL262172 OXH262149:OXH262172 PHD262149:PHD262172 PQZ262149:PQZ262172 QAV262149:QAV262172 QKR262149:QKR262172 QUN262149:QUN262172 REJ262149:REJ262172 ROF262149:ROF262172 RYB262149:RYB262172 SHX262149:SHX262172 SRT262149:SRT262172 TBP262149:TBP262172 TLL262149:TLL262172 TVH262149:TVH262172 UFD262149:UFD262172 UOZ262149:UOZ262172 UYV262149:UYV262172 VIR262149:VIR262172 VSN262149:VSN262172 WCJ262149:WCJ262172 WMF262149:WMF262172 WWB262149:WWB262172 I327685:I327708 JP327685:JP327708 TL327685:TL327708 ADH327685:ADH327708 AND327685:AND327708 AWZ327685:AWZ327708 BGV327685:BGV327708 BQR327685:BQR327708 CAN327685:CAN327708 CKJ327685:CKJ327708 CUF327685:CUF327708 DEB327685:DEB327708 DNX327685:DNX327708 DXT327685:DXT327708 EHP327685:EHP327708 ERL327685:ERL327708 FBH327685:FBH327708 FLD327685:FLD327708 FUZ327685:FUZ327708 GEV327685:GEV327708 GOR327685:GOR327708 GYN327685:GYN327708 HIJ327685:HIJ327708 HSF327685:HSF327708 ICB327685:ICB327708 ILX327685:ILX327708 IVT327685:IVT327708 JFP327685:JFP327708 JPL327685:JPL327708 JZH327685:JZH327708 KJD327685:KJD327708 KSZ327685:KSZ327708 LCV327685:LCV327708 LMR327685:LMR327708 LWN327685:LWN327708 MGJ327685:MGJ327708 MQF327685:MQF327708 NAB327685:NAB327708 NJX327685:NJX327708 NTT327685:NTT327708 ODP327685:ODP327708 ONL327685:ONL327708 OXH327685:OXH327708 PHD327685:PHD327708 PQZ327685:PQZ327708 QAV327685:QAV327708 QKR327685:QKR327708 QUN327685:QUN327708 REJ327685:REJ327708 ROF327685:ROF327708 RYB327685:RYB327708 SHX327685:SHX327708 SRT327685:SRT327708 TBP327685:TBP327708 TLL327685:TLL327708 TVH327685:TVH327708 UFD327685:UFD327708 UOZ327685:UOZ327708 UYV327685:UYV327708 VIR327685:VIR327708 VSN327685:VSN327708 WCJ327685:WCJ327708 WMF327685:WMF327708 WWB327685:WWB327708 I393221:I393244 JP393221:JP393244 TL393221:TL393244 ADH393221:ADH393244 AND393221:AND393244 AWZ393221:AWZ393244 BGV393221:BGV393244 BQR393221:BQR393244 CAN393221:CAN393244 CKJ393221:CKJ393244 CUF393221:CUF393244 DEB393221:DEB393244 DNX393221:DNX393244 DXT393221:DXT393244 EHP393221:EHP393244 ERL393221:ERL393244 FBH393221:FBH393244 FLD393221:FLD393244 FUZ393221:FUZ393244 GEV393221:GEV393244 GOR393221:GOR393244 GYN393221:GYN393244 HIJ393221:HIJ393244 HSF393221:HSF393244 ICB393221:ICB393244 ILX393221:ILX393244 IVT393221:IVT393244 JFP393221:JFP393244 JPL393221:JPL393244 JZH393221:JZH393244 KJD393221:KJD393244 KSZ393221:KSZ393244 LCV393221:LCV393244 LMR393221:LMR393244 LWN393221:LWN393244 MGJ393221:MGJ393244 MQF393221:MQF393244 NAB393221:NAB393244 NJX393221:NJX393244 NTT393221:NTT393244 ODP393221:ODP393244 ONL393221:ONL393244 OXH393221:OXH393244 PHD393221:PHD393244 PQZ393221:PQZ393244 QAV393221:QAV393244 QKR393221:QKR393244 QUN393221:QUN393244 REJ393221:REJ393244 ROF393221:ROF393244 RYB393221:RYB393244 SHX393221:SHX393244 SRT393221:SRT393244 TBP393221:TBP393244 TLL393221:TLL393244 TVH393221:TVH393244 UFD393221:UFD393244 UOZ393221:UOZ393244 UYV393221:UYV393244 VIR393221:VIR393244 VSN393221:VSN393244 WCJ393221:WCJ393244 WMF393221:WMF393244 WWB393221:WWB393244 I458757:I458780 JP458757:JP458780 TL458757:TL458780 ADH458757:ADH458780 AND458757:AND458780 AWZ458757:AWZ458780 BGV458757:BGV458780 BQR458757:BQR458780 CAN458757:CAN458780 CKJ458757:CKJ458780 CUF458757:CUF458780 DEB458757:DEB458780 DNX458757:DNX458780 DXT458757:DXT458780 EHP458757:EHP458780 ERL458757:ERL458780 FBH458757:FBH458780 FLD458757:FLD458780 FUZ458757:FUZ458780 GEV458757:GEV458780 GOR458757:GOR458780 GYN458757:GYN458780 HIJ458757:HIJ458780 HSF458757:HSF458780 ICB458757:ICB458780 ILX458757:ILX458780 IVT458757:IVT458780 JFP458757:JFP458780 JPL458757:JPL458780 JZH458757:JZH458780 KJD458757:KJD458780 KSZ458757:KSZ458780 LCV458757:LCV458780 LMR458757:LMR458780 LWN458757:LWN458780 MGJ458757:MGJ458780 MQF458757:MQF458780 NAB458757:NAB458780 NJX458757:NJX458780 NTT458757:NTT458780 ODP458757:ODP458780 ONL458757:ONL458780 OXH458757:OXH458780 PHD458757:PHD458780 PQZ458757:PQZ458780 QAV458757:QAV458780 QKR458757:QKR458780 QUN458757:QUN458780 REJ458757:REJ458780 ROF458757:ROF458780 RYB458757:RYB458780 SHX458757:SHX458780 SRT458757:SRT458780 TBP458757:TBP458780 TLL458757:TLL458780 TVH458757:TVH458780 UFD458757:UFD458780 UOZ458757:UOZ458780 UYV458757:UYV458780 VIR458757:VIR458780 VSN458757:VSN458780 WCJ458757:WCJ458780 WMF458757:WMF458780 WWB458757:WWB458780 I524293:I524316 JP524293:JP524316 TL524293:TL524316 ADH524293:ADH524316 AND524293:AND524316 AWZ524293:AWZ524316 BGV524293:BGV524316 BQR524293:BQR524316 CAN524293:CAN524316 CKJ524293:CKJ524316 CUF524293:CUF524316 DEB524293:DEB524316 DNX524293:DNX524316 DXT524293:DXT524316 EHP524293:EHP524316 ERL524293:ERL524316 FBH524293:FBH524316 FLD524293:FLD524316 FUZ524293:FUZ524316 GEV524293:GEV524316 GOR524293:GOR524316 GYN524293:GYN524316 HIJ524293:HIJ524316 HSF524293:HSF524316 ICB524293:ICB524316 ILX524293:ILX524316 IVT524293:IVT524316 JFP524293:JFP524316 JPL524293:JPL524316 JZH524293:JZH524316 KJD524293:KJD524316 KSZ524293:KSZ524316 LCV524293:LCV524316 LMR524293:LMR524316 LWN524293:LWN524316 MGJ524293:MGJ524316 MQF524293:MQF524316 NAB524293:NAB524316 NJX524293:NJX524316 NTT524293:NTT524316 ODP524293:ODP524316 ONL524293:ONL524316 OXH524293:OXH524316 PHD524293:PHD524316 PQZ524293:PQZ524316 QAV524293:QAV524316 QKR524293:QKR524316 QUN524293:QUN524316 REJ524293:REJ524316 ROF524293:ROF524316 RYB524293:RYB524316 SHX524293:SHX524316 SRT524293:SRT524316 TBP524293:TBP524316 TLL524293:TLL524316 TVH524293:TVH524316 UFD524293:UFD524316 UOZ524293:UOZ524316 UYV524293:UYV524316 VIR524293:VIR524316 VSN524293:VSN524316 WCJ524293:WCJ524316 WMF524293:WMF524316 WWB524293:WWB524316 I589829:I589852 JP589829:JP589852 TL589829:TL589852 ADH589829:ADH589852 AND589829:AND589852 AWZ589829:AWZ589852 BGV589829:BGV589852 BQR589829:BQR589852 CAN589829:CAN589852 CKJ589829:CKJ589852 CUF589829:CUF589852 DEB589829:DEB589852 DNX589829:DNX589852 DXT589829:DXT589852 EHP589829:EHP589852 ERL589829:ERL589852 FBH589829:FBH589852 FLD589829:FLD589852 FUZ589829:FUZ589852 GEV589829:GEV589852 GOR589829:GOR589852 GYN589829:GYN589852 HIJ589829:HIJ589852 HSF589829:HSF589852 ICB589829:ICB589852 ILX589829:ILX589852 IVT589829:IVT589852 JFP589829:JFP589852 JPL589829:JPL589852 JZH589829:JZH589852 KJD589829:KJD589852 KSZ589829:KSZ589852 LCV589829:LCV589852 LMR589829:LMR589852 LWN589829:LWN589852 MGJ589829:MGJ589852 MQF589829:MQF589852 NAB589829:NAB589852 NJX589829:NJX589852 NTT589829:NTT589852 ODP589829:ODP589852 ONL589829:ONL589852 OXH589829:OXH589852 PHD589829:PHD589852 PQZ589829:PQZ589852 QAV589829:QAV589852 QKR589829:QKR589852 QUN589829:QUN589852 REJ589829:REJ589852 ROF589829:ROF589852 RYB589829:RYB589852 SHX589829:SHX589852 SRT589829:SRT589852 TBP589829:TBP589852 TLL589829:TLL589852 TVH589829:TVH589852 UFD589829:UFD589852 UOZ589829:UOZ589852 UYV589829:UYV589852 VIR589829:VIR589852 VSN589829:VSN589852 WCJ589829:WCJ589852 WMF589829:WMF589852 WWB589829:WWB589852 I655365:I655388 JP655365:JP655388 TL655365:TL655388 ADH655365:ADH655388 AND655365:AND655388 AWZ655365:AWZ655388 BGV655365:BGV655388 BQR655365:BQR655388 CAN655365:CAN655388 CKJ655365:CKJ655388 CUF655365:CUF655388 DEB655365:DEB655388 DNX655365:DNX655388 DXT655365:DXT655388 EHP655365:EHP655388 ERL655365:ERL655388 FBH655365:FBH655388 FLD655365:FLD655388 FUZ655365:FUZ655388 GEV655365:GEV655388 GOR655365:GOR655388 GYN655365:GYN655388 HIJ655365:HIJ655388 HSF655365:HSF655388 ICB655365:ICB655388 ILX655365:ILX655388 IVT655365:IVT655388 JFP655365:JFP655388 JPL655365:JPL655388 JZH655365:JZH655388 KJD655365:KJD655388 KSZ655365:KSZ655388 LCV655365:LCV655388 LMR655365:LMR655388 LWN655365:LWN655388 MGJ655365:MGJ655388 MQF655365:MQF655388 NAB655365:NAB655388 NJX655365:NJX655388 NTT655365:NTT655388 ODP655365:ODP655388 ONL655365:ONL655388 OXH655365:OXH655388 PHD655365:PHD655388 PQZ655365:PQZ655388 QAV655365:QAV655388 QKR655365:QKR655388 QUN655365:QUN655388 REJ655365:REJ655388 ROF655365:ROF655388 RYB655365:RYB655388 SHX655365:SHX655388 SRT655365:SRT655388 TBP655365:TBP655388 TLL655365:TLL655388 TVH655365:TVH655388 UFD655365:UFD655388 UOZ655365:UOZ655388 UYV655365:UYV655388 VIR655365:VIR655388 VSN655365:VSN655388 WCJ655365:WCJ655388 WMF655365:WMF655388 WWB655365:WWB655388 I720901:I720924 JP720901:JP720924 TL720901:TL720924 ADH720901:ADH720924 AND720901:AND720924 AWZ720901:AWZ720924 BGV720901:BGV720924 BQR720901:BQR720924 CAN720901:CAN720924 CKJ720901:CKJ720924 CUF720901:CUF720924 DEB720901:DEB720924 DNX720901:DNX720924 DXT720901:DXT720924 EHP720901:EHP720924 ERL720901:ERL720924 FBH720901:FBH720924 FLD720901:FLD720924 FUZ720901:FUZ720924 GEV720901:GEV720924 GOR720901:GOR720924 GYN720901:GYN720924 HIJ720901:HIJ720924 HSF720901:HSF720924 ICB720901:ICB720924 ILX720901:ILX720924 IVT720901:IVT720924 JFP720901:JFP720924 JPL720901:JPL720924 JZH720901:JZH720924 KJD720901:KJD720924 KSZ720901:KSZ720924 LCV720901:LCV720924 LMR720901:LMR720924 LWN720901:LWN720924 MGJ720901:MGJ720924 MQF720901:MQF720924 NAB720901:NAB720924 NJX720901:NJX720924 NTT720901:NTT720924 ODP720901:ODP720924 ONL720901:ONL720924 OXH720901:OXH720924 PHD720901:PHD720924 PQZ720901:PQZ720924 QAV720901:QAV720924 QKR720901:QKR720924 QUN720901:QUN720924 REJ720901:REJ720924 ROF720901:ROF720924 RYB720901:RYB720924 SHX720901:SHX720924 SRT720901:SRT720924 TBP720901:TBP720924 TLL720901:TLL720924 TVH720901:TVH720924 UFD720901:UFD720924 UOZ720901:UOZ720924 UYV720901:UYV720924 VIR720901:VIR720924 VSN720901:VSN720924 WCJ720901:WCJ720924 WMF720901:WMF720924 WWB720901:WWB720924 I786437:I786460 JP786437:JP786460 TL786437:TL786460 ADH786437:ADH786460 AND786437:AND786460 AWZ786437:AWZ786460 BGV786437:BGV786460 BQR786437:BQR786460 CAN786437:CAN786460 CKJ786437:CKJ786460 CUF786437:CUF786460 DEB786437:DEB786460 DNX786437:DNX786460 DXT786437:DXT786460 EHP786437:EHP786460 ERL786437:ERL786460 FBH786437:FBH786460 FLD786437:FLD786460 FUZ786437:FUZ786460 GEV786437:GEV786460 GOR786437:GOR786460 GYN786437:GYN786460 HIJ786437:HIJ786460 HSF786437:HSF786460 ICB786437:ICB786460 ILX786437:ILX786460 IVT786437:IVT786460 JFP786437:JFP786460 JPL786437:JPL786460 JZH786437:JZH786460 KJD786437:KJD786460 KSZ786437:KSZ786460 LCV786437:LCV786460 LMR786437:LMR786460 LWN786437:LWN786460 MGJ786437:MGJ786460 MQF786437:MQF786460 NAB786437:NAB786460 NJX786437:NJX786460 NTT786437:NTT786460 ODP786437:ODP786460 ONL786437:ONL786460 OXH786437:OXH786460 PHD786437:PHD786460 PQZ786437:PQZ786460 QAV786437:QAV786460 QKR786437:QKR786460 QUN786437:QUN786460 REJ786437:REJ786460 ROF786437:ROF786460 RYB786437:RYB786460 SHX786437:SHX786460 SRT786437:SRT786460 TBP786437:TBP786460 TLL786437:TLL786460 TVH786437:TVH786460 UFD786437:UFD786460 UOZ786437:UOZ786460 UYV786437:UYV786460 VIR786437:VIR786460 VSN786437:VSN786460 WCJ786437:WCJ786460 WMF786437:WMF786460 WWB786437:WWB786460 I851973:I851996 JP851973:JP851996 TL851973:TL851996 ADH851973:ADH851996 AND851973:AND851996 AWZ851973:AWZ851996 BGV851973:BGV851996 BQR851973:BQR851996 CAN851973:CAN851996 CKJ851973:CKJ851996 CUF851973:CUF851996 DEB851973:DEB851996 DNX851973:DNX851996 DXT851973:DXT851996 EHP851973:EHP851996 ERL851973:ERL851996 FBH851973:FBH851996 FLD851973:FLD851996 FUZ851973:FUZ851996 GEV851973:GEV851996 GOR851973:GOR851996 GYN851973:GYN851996 HIJ851973:HIJ851996 HSF851973:HSF851996 ICB851973:ICB851996 ILX851973:ILX851996 IVT851973:IVT851996 JFP851973:JFP851996 JPL851973:JPL851996 JZH851973:JZH851996 KJD851973:KJD851996 KSZ851973:KSZ851996 LCV851973:LCV851996 LMR851973:LMR851996 LWN851973:LWN851996 MGJ851973:MGJ851996 MQF851973:MQF851996 NAB851973:NAB851996 NJX851973:NJX851996 NTT851973:NTT851996 ODP851973:ODP851996 ONL851973:ONL851996 OXH851973:OXH851996 PHD851973:PHD851996 PQZ851973:PQZ851996 QAV851973:QAV851996 QKR851973:QKR851996 QUN851973:QUN851996 REJ851973:REJ851996 ROF851973:ROF851996 RYB851973:RYB851996 SHX851973:SHX851996 SRT851973:SRT851996 TBP851973:TBP851996 TLL851973:TLL851996 TVH851973:TVH851996 UFD851973:UFD851996 UOZ851973:UOZ851996 UYV851973:UYV851996 VIR851973:VIR851996 VSN851973:VSN851996 WCJ851973:WCJ851996 WMF851973:WMF851996 WWB851973:WWB851996 I917509:I917532 JP917509:JP917532 TL917509:TL917532 ADH917509:ADH917532 AND917509:AND917532 AWZ917509:AWZ917532 BGV917509:BGV917532 BQR917509:BQR917532 CAN917509:CAN917532 CKJ917509:CKJ917532 CUF917509:CUF917532 DEB917509:DEB917532 DNX917509:DNX917532 DXT917509:DXT917532 EHP917509:EHP917532 ERL917509:ERL917532 FBH917509:FBH917532 FLD917509:FLD917532 FUZ917509:FUZ917532 GEV917509:GEV917532 GOR917509:GOR917532 GYN917509:GYN917532 HIJ917509:HIJ917532 HSF917509:HSF917532 ICB917509:ICB917532 ILX917509:ILX917532 IVT917509:IVT917532 JFP917509:JFP917532 JPL917509:JPL917532 JZH917509:JZH917532 KJD917509:KJD917532 KSZ917509:KSZ917532 LCV917509:LCV917532 LMR917509:LMR917532 LWN917509:LWN917532 MGJ917509:MGJ917532 MQF917509:MQF917532 NAB917509:NAB917532 NJX917509:NJX917532 NTT917509:NTT917532 ODP917509:ODP917532 ONL917509:ONL917532 OXH917509:OXH917532 PHD917509:PHD917532 PQZ917509:PQZ917532 QAV917509:QAV917532 QKR917509:QKR917532 QUN917509:QUN917532 REJ917509:REJ917532 ROF917509:ROF917532 RYB917509:RYB917532 SHX917509:SHX917532 SRT917509:SRT917532 TBP917509:TBP917532 TLL917509:TLL917532 TVH917509:TVH917532 UFD917509:UFD917532 UOZ917509:UOZ917532 UYV917509:UYV917532 VIR917509:VIR917532 VSN917509:VSN917532 WCJ917509:WCJ917532 WMF917509:WMF917532 WWB917509:WWB917532 I983045:I983068 JP983045:JP983068 TL983045:TL983068 ADH983045:ADH983068 AND983045:AND983068 AWZ983045:AWZ983068 BGV983045:BGV983068 BQR983045:BQR983068 CAN983045:CAN983068 CKJ983045:CKJ983068 CUF983045:CUF983068 DEB983045:DEB983068 DNX983045:DNX983068 DXT983045:DXT983068 EHP983045:EHP983068 ERL983045:ERL983068 FBH983045:FBH983068 FLD983045:FLD983068 FUZ983045:FUZ983068 GEV983045:GEV983068 GOR983045:GOR983068 GYN983045:GYN983068 HIJ983045:HIJ983068 HSF983045:HSF983068 ICB983045:ICB983068 ILX983045:ILX983068 IVT983045:IVT983068 JFP983045:JFP983068 JPL983045:JPL983068 JZH983045:JZH983068 KJD983045:KJD983068 KSZ983045:KSZ983068 LCV983045:LCV983068 LMR983045:LMR983068 LWN983045:LWN983068 MGJ983045:MGJ983068 MQF983045:MQF983068 NAB983045:NAB983068 NJX983045:NJX983068 NTT983045:NTT983068 ODP983045:ODP983068 ONL983045:ONL983068 OXH983045:OXH983068 PHD983045:PHD983068 PQZ983045:PQZ983068 QAV983045:QAV983068 QKR983045:QKR983068 QUN983045:QUN983068 REJ983045:REJ983068 ROF983045:ROF983068 RYB983045:RYB983068 SHX983045:SHX983068 SRT983045:SRT983068 TBP983045:TBP983068 TLL983045:TLL983068 TVH983045:TVH983068 UFD983045:UFD983068 UOZ983045:UOZ983068 UYV983045:UYV983068 VIR983045:VIR983068 VSN983045:VSN983068 WCJ983045:WCJ983068 WMF983045:WMF983068 WWB983045:WWB983068 I65567:I65569 JP65567:JP65569 TL65567:TL65569 ADH65567:ADH65569 AND65567:AND65569 AWZ65567:AWZ65569 BGV65567:BGV65569 BQR65567:BQR65569 CAN65567:CAN65569 CKJ65567:CKJ65569 CUF65567:CUF65569 DEB65567:DEB65569 DNX65567:DNX65569 DXT65567:DXT65569 EHP65567:EHP65569 ERL65567:ERL65569 FBH65567:FBH65569 FLD65567:FLD65569 FUZ65567:FUZ65569 GEV65567:GEV65569 GOR65567:GOR65569 GYN65567:GYN65569 HIJ65567:HIJ65569 HSF65567:HSF65569 ICB65567:ICB65569 ILX65567:ILX65569 IVT65567:IVT65569 JFP65567:JFP65569 JPL65567:JPL65569 JZH65567:JZH65569 KJD65567:KJD65569 KSZ65567:KSZ65569 LCV65567:LCV65569 LMR65567:LMR65569 LWN65567:LWN65569 MGJ65567:MGJ65569 MQF65567:MQF65569 NAB65567:NAB65569 NJX65567:NJX65569 NTT65567:NTT65569 ODP65567:ODP65569 ONL65567:ONL65569 OXH65567:OXH65569 PHD65567:PHD65569 PQZ65567:PQZ65569 QAV65567:QAV65569 QKR65567:QKR65569 QUN65567:QUN65569 REJ65567:REJ65569 ROF65567:ROF65569 RYB65567:RYB65569 SHX65567:SHX65569 SRT65567:SRT65569 TBP65567:TBP65569 TLL65567:TLL65569 TVH65567:TVH65569 UFD65567:UFD65569 UOZ65567:UOZ65569 UYV65567:UYV65569 VIR65567:VIR65569 VSN65567:VSN65569 WCJ65567:WCJ65569 WMF65567:WMF65569 WWB65567:WWB65569 I131103:I131105 JP131103:JP131105 TL131103:TL131105 ADH131103:ADH131105 AND131103:AND131105 AWZ131103:AWZ131105 BGV131103:BGV131105 BQR131103:BQR131105 CAN131103:CAN131105 CKJ131103:CKJ131105 CUF131103:CUF131105 DEB131103:DEB131105 DNX131103:DNX131105 DXT131103:DXT131105 EHP131103:EHP131105 ERL131103:ERL131105 FBH131103:FBH131105 FLD131103:FLD131105 FUZ131103:FUZ131105 GEV131103:GEV131105 GOR131103:GOR131105 GYN131103:GYN131105 HIJ131103:HIJ131105 HSF131103:HSF131105 ICB131103:ICB131105 ILX131103:ILX131105 IVT131103:IVT131105 JFP131103:JFP131105 JPL131103:JPL131105 JZH131103:JZH131105 KJD131103:KJD131105 KSZ131103:KSZ131105 LCV131103:LCV131105 LMR131103:LMR131105 LWN131103:LWN131105 MGJ131103:MGJ131105 MQF131103:MQF131105 NAB131103:NAB131105 NJX131103:NJX131105 NTT131103:NTT131105 ODP131103:ODP131105 ONL131103:ONL131105 OXH131103:OXH131105 PHD131103:PHD131105 PQZ131103:PQZ131105 QAV131103:QAV131105 QKR131103:QKR131105 QUN131103:QUN131105 REJ131103:REJ131105 ROF131103:ROF131105 RYB131103:RYB131105 SHX131103:SHX131105 SRT131103:SRT131105 TBP131103:TBP131105 TLL131103:TLL131105 TVH131103:TVH131105 UFD131103:UFD131105 UOZ131103:UOZ131105 UYV131103:UYV131105 VIR131103:VIR131105 VSN131103:VSN131105 WCJ131103:WCJ131105 WMF131103:WMF131105 WWB131103:WWB131105 I196639:I196641 JP196639:JP196641 TL196639:TL196641 ADH196639:ADH196641 AND196639:AND196641 AWZ196639:AWZ196641 BGV196639:BGV196641 BQR196639:BQR196641 CAN196639:CAN196641 CKJ196639:CKJ196641 CUF196639:CUF196641 DEB196639:DEB196641 DNX196639:DNX196641 DXT196639:DXT196641 EHP196639:EHP196641 ERL196639:ERL196641 FBH196639:FBH196641 FLD196639:FLD196641 FUZ196639:FUZ196641 GEV196639:GEV196641 GOR196639:GOR196641 GYN196639:GYN196641 HIJ196639:HIJ196641 HSF196639:HSF196641 ICB196639:ICB196641 ILX196639:ILX196641 IVT196639:IVT196641 JFP196639:JFP196641 JPL196639:JPL196641 JZH196639:JZH196641 KJD196639:KJD196641 KSZ196639:KSZ196641 LCV196639:LCV196641 LMR196639:LMR196641 LWN196639:LWN196641 MGJ196639:MGJ196641 MQF196639:MQF196641 NAB196639:NAB196641 NJX196639:NJX196641 NTT196639:NTT196641 ODP196639:ODP196641 ONL196639:ONL196641 OXH196639:OXH196641 PHD196639:PHD196641 PQZ196639:PQZ196641 QAV196639:QAV196641 QKR196639:QKR196641 QUN196639:QUN196641 REJ196639:REJ196641 ROF196639:ROF196641 RYB196639:RYB196641 SHX196639:SHX196641 SRT196639:SRT196641 TBP196639:TBP196641 TLL196639:TLL196641 TVH196639:TVH196641 UFD196639:UFD196641 UOZ196639:UOZ196641 UYV196639:UYV196641 VIR196639:VIR196641 VSN196639:VSN196641 WCJ196639:WCJ196641 WMF196639:WMF196641 WWB196639:WWB196641 I262175:I262177 JP262175:JP262177 TL262175:TL262177 ADH262175:ADH262177 AND262175:AND262177 AWZ262175:AWZ262177 BGV262175:BGV262177 BQR262175:BQR262177 CAN262175:CAN262177 CKJ262175:CKJ262177 CUF262175:CUF262177 DEB262175:DEB262177 DNX262175:DNX262177 DXT262175:DXT262177 EHP262175:EHP262177 ERL262175:ERL262177 FBH262175:FBH262177 FLD262175:FLD262177 FUZ262175:FUZ262177 GEV262175:GEV262177 GOR262175:GOR262177 GYN262175:GYN262177 HIJ262175:HIJ262177 HSF262175:HSF262177 ICB262175:ICB262177 ILX262175:ILX262177 IVT262175:IVT262177 JFP262175:JFP262177 JPL262175:JPL262177 JZH262175:JZH262177 KJD262175:KJD262177 KSZ262175:KSZ262177 LCV262175:LCV262177 LMR262175:LMR262177 LWN262175:LWN262177 MGJ262175:MGJ262177 MQF262175:MQF262177 NAB262175:NAB262177 NJX262175:NJX262177 NTT262175:NTT262177 ODP262175:ODP262177 ONL262175:ONL262177 OXH262175:OXH262177 PHD262175:PHD262177 PQZ262175:PQZ262177 QAV262175:QAV262177 QKR262175:QKR262177 QUN262175:QUN262177 REJ262175:REJ262177 ROF262175:ROF262177 RYB262175:RYB262177 SHX262175:SHX262177 SRT262175:SRT262177 TBP262175:TBP262177 TLL262175:TLL262177 TVH262175:TVH262177 UFD262175:UFD262177 UOZ262175:UOZ262177 UYV262175:UYV262177 VIR262175:VIR262177 VSN262175:VSN262177 WCJ262175:WCJ262177 WMF262175:WMF262177 WWB262175:WWB262177 I327711:I327713 JP327711:JP327713 TL327711:TL327713 ADH327711:ADH327713 AND327711:AND327713 AWZ327711:AWZ327713 BGV327711:BGV327713 BQR327711:BQR327713 CAN327711:CAN327713 CKJ327711:CKJ327713 CUF327711:CUF327713 DEB327711:DEB327713 DNX327711:DNX327713 DXT327711:DXT327713 EHP327711:EHP327713 ERL327711:ERL327713 FBH327711:FBH327713 FLD327711:FLD327713 FUZ327711:FUZ327713 GEV327711:GEV327713 GOR327711:GOR327713 GYN327711:GYN327713 HIJ327711:HIJ327713 HSF327711:HSF327713 ICB327711:ICB327713 ILX327711:ILX327713 IVT327711:IVT327713 JFP327711:JFP327713 JPL327711:JPL327713 JZH327711:JZH327713 KJD327711:KJD327713 KSZ327711:KSZ327713 LCV327711:LCV327713 LMR327711:LMR327713 LWN327711:LWN327713 MGJ327711:MGJ327713 MQF327711:MQF327713 NAB327711:NAB327713 NJX327711:NJX327713 NTT327711:NTT327713 ODP327711:ODP327713 ONL327711:ONL327713 OXH327711:OXH327713 PHD327711:PHD327713 PQZ327711:PQZ327713 QAV327711:QAV327713 QKR327711:QKR327713 QUN327711:QUN327713 REJ327711:REJ327713 ROF327711:ROF327713 RYB327711:RYB327713 SHX327711:SHX327713 SRT327711:SRT327713 TBP327711:TBP327713 TLL327711:TLL327713 TVH327711:TVH327713 UFD327711:UFD327713 UOZ327711:UOZ327713 UYV327711:UYV327713 VIR327711:VIR327713 VSN327711:VSN327713 WCJ327711:WCJ327713 WMF327711:WMF327713 WWB327711:WWB327713 I393247:I393249 JP393247:JP393249 TL393247:TL393249 ADH393247:ADH393249 AND393247:AND393249 AWZ393247:AWZ393249 BGV393247:BGV393249 BQR393247:BQR393249 CAN393247:CAN393249 CKJ393247:CKJ393249 CUF393247:CUF393249 DEB393247:DEB393249 DNX393247:DNX393249 DXT393247:DXT393249 EHP393247:EHP393249 ERL393247:ERL393249 FBH393247:FBH393249 FLD393247:FLD393249 FUZ393247:FUZ393249 GEV393247:GEV393249 GOR393247:GOR393249 GYN393247:GYN393249 HIJ393247:HIJ393249 HSF393247:HSF393249 ICB393247:ICB393249 ILX393247:ILX393249 IVT393247:IVT393249 JFP393247:JFP393249 JPL393247:JPL393249 JZH393247:JZH393249 KJD393247:KJD393249 KSZ393247:KSZ393249 LCV393247:LCV393249 LMR393247:LMR393249 LWN393247:LWN393249 MGJ393247:MGJ393249 MQF393247:MQF393249 NAB393247:NAB393249 NJX393247:NJX393249 NTT393247:NTT393249 ODP393247:ODP393249 ONL393247:ONL393249 OXH393247:OXH393249 PHD393247:PHD393249 PQZ393247:PQZ393249 QAV393247:QAV393249 QKR393247:QKR393249 QUN393247:QUN393249 REJ393247:REJ393249 ROF393247:ROF393249 RYB393247:RYB393249 SHX393247:SHX393249 SRT393247:SRT393249 TBP393247:TBP393249 TLL393247:TLL393249 TVH393247:TVH393249 UFD393247:UFD393249 UOZ393247:UOZ393249 UYV393247:UYV393249 VIR393247:VIR393249 VSN393247:VSN393249 WCJ393247:WCJ393249 WMF393247:WMF393249 WWB393247:WWB393249 I458783:I458785 JP458783:JP458785 TL458783:TL458785 ADH458783:ADH458785 AND458783:AND458785 AWZ458783:AWZ458785 BGV458783:BGV458785 BQR458783:BQR458785 CAN458783:CAN458785 CKJ458783:CKJ458785 CUF458783:CUF458785 DEB458783:DEB458785 DNX458783:DNX458785 DXT458783:DXT458785 EHP458783:EHP458785 ERL458783:ERL458785 FBH458783:FBH458785 FLD458783:FLD458785 FUZ458783:FUZ458785 GEV458783:GEV458785 GOR458783:GOR458785 GYN458783:GYN458785 HIJ458783:HIJ458785 HSF458783:HSF458785 ICB458783:ICB458785 ILX458783:ILX458785 IVT458783:IVT458785 JFP458783:JFP458785 JPL458783:JPL458785 JZH458783:JZH458785 KJD458783:KJD458785 KSZ458783:KSZ458785 LCV458783:LCV458785 LMR458783:LMR458785 LWN458783:LWN458785 MGJ458783:MGJ458785 MQF458783:MQF458785 NAB458783:NAB458785 NJX458783:NJX458785 NTT458783:NTT458785 ODP458783:ODP458785 ONL458783:ONL458785 OXH458783:OXH458785 PHD458783:PHD458785 PQZ458783:PQZ458785 QAV458783:QAV458785 QKR458783:QKR458785 QUN458783:QUN458785 REJ458783:REJ458785 ROF458783:ROF458785 RYB458783:RYB458785 SHX458783:SHX458785 SRT458783:SRT458785 TBP458783:TBP458785 TLL458783:TLL458785 TVH458783:TVH458785 UFD458783:UFD458785 UOZ458783:UOZ458785 UYV458783:UYV458785 VIR458783:VIR458785 VSN458783:VSN458785 WCJ458783:WCJ458785 WMF458783:WMF458785 WWB458783:WWB458785 I524319:I524321 JP524319:JP524321 TL524319:TL524321 ADH524319:ADH524321 AND524319:AND524321 AWZ524319:AWZ524321 BGV524319:BGV524321 BQR524319:BQR524321 CAN524319:CAN524321 CKJ524319:CKJ524321 CUF524319:CUF524321 DEB524319:DEB524321 DNX524319:DNX524321 DXT524319:DXT524321 EHP524319:EHP524321 ERL524319:ERL524321 FBH524319:FBH524321 FLD524319:FLD524321 FUZ524319:FUZ524321 GEV524319:GEV524321 GOR524319:GOR524321 GYN524319:GYN524321 HIJ524319:HIJ524321 HSF524319:HSF524321 ICB524319:ICB524321 ILX524319:ILX524321 IVT524319:IVT524321 JFP524319:JFP524321 JPL524319:JPL524321 JZH524319:JZH524321 KJD524319:KJD524321 KSZ524319:KSZ524321 LCV524319:LCV524321 LMR524319:LMR524321 LWN524319:LWN524321 MGJ524319:MGJ524321 MQF524319:MQF524321 NAB524319:NAB524321 NJX524319:NJX524321 NTT524319:NTT524321 ODP524319:ODP524321 ONL524319:ONL524321 OXH524319:OXH524321 PHD524319:PHD524321 PQZ524319:PQZ524321 QAV524319:QAV524321 QKR524319:QKR524321 QUN524319:QUN524321 REJ524319:REJ524321 ROF524319:ROF524321 RYB524319:RYB524321 SHX524319:SHX524321 SRT524319:SRT524321 TBP524319:TBP524321 TLL524319:TLL524321 TVH524319:TVH524321 UFD524319:UFD524321 UOZ524319:UOZ524321 UYV524319:UYV524321 VIR524319:VIR524321 VSN524319:VSN524321 WCJ524319:WCJ524321 WMF524319:WMF524321 WWB524319:WWB524321 I589855:I589857 JP589855:JP589857 TL589855:TL589857 ADH589855:ADH589857 AND589855:AND589857 AWZ589855:AWZ589857 BGV589855:BGV589857 BQR589855:BQR589857 CAN589855:CAN589857 CKJ589855:CKJ589857 CUF589855:CUF589857 DEB589855:DEB589857 DNX589855:DNX589857 DXT589855:DXT589857 EHP589855:EHP589857 ERL589855:ERL589857 FBH589855:FBH589857 FLD589855:FLD589857 FUZ589855:FUZ589857 GEV589855:GEV589857 GOR589855:GOR589857 GYN589855:GYN589857 HIJ589855:HIJ589857 HSF589855:HSF589857 ICB589855:ICB589857 ILX589855:ILX589857 IVT589855:IVT589857 JFP589855:JFP589857 JPL589855:JPL589857 JZH589855:JZH589857 KJD589855:KJD589857 KSZ589855:KSZ589857 LCV589855:LCV589857 LMR589855:LMR589857 LWN589855:LWN589857 MGJ589855:MGJ589857 MQF589855:MQF589857 NAB589855:NAB589857 NJX589855:NJX589857 NTT589855:NTT589857 ODP589855:ODP589857 ONL589855:ONL589857 OXH589855:OXH589857 PHD589855:PHD589857 PQZ589855:PQZ589857 QAV589855:QAV589857 QKR589855:QKR589857 QUN589855:QUN589857 REJ589855:REJ589857 ROF589855:ROF589857 RYB589855:RYB589857 SHX589855:SHX589857 SRT589855:SRT589857 TBP589855:TBP589857 TLL589855:TLL589857 TVH589855:TVH589857 UFD589855:UFD589857 UOZ589855:UOZ589857 UYV589855:UYV589857 VIR589855:VIR589857 VSN589855:VSN589857 WCJ589855:WCJ589857 WMF589855:WMF589857 WWB589855:WWB589857 I655391:I655393 JP655391:JP655393 TL655391:TL655393 ADH655391:ADH655393 AND655391:AND655393 AWZ655391:AWZ655393 BGV655391:BGV655393 BQR655391:BQR655393 CAN655391:CAN655393 CKJ655391:CKJ655393 CUF655391:CUF655393 DEB655391:DEB655393 DNX655391:DNX655393 DXT655391:DXT655393 EHP655391:EHP655393 ERL655391:ERL655393 FBH655391:FBH655393 FLD655391:FLD655393 FUZ655391:FUZ655393 GEV655391:GEV655393 GOR655391:GOR655393 GYN655391:GYN655393 HIJ655391:HIJ655393 HSF655391:HSF655393 ICB655391:ICB655393 ILX655391:ILX655393 IVT655391:IVT655393 JFP655391:JFP655393 JPL655391:JPL655393 JZH655391:JZH655393 KJD655391:KJD655393 KSZ655391:KSZ655393 LCV655391:LCV655393 LMR655391:LMR655393 LWN655391:LWN655393 MGJ655391:MGJ655393 MQF655391:MQF655393 NAB655391:NAB655393 NJX655391:NJX655393 NTT655391:NTT655393 ODP655391:ODP655393 ONL655391:ONL655393 OXH655391:OXH655393 PHD655391:PHD655393 PQZ655391:PQZ655393 QAV655391:QAV655393 QKR655391:QKR655393 QUN655391:QUN655393 REJ655391:REJ655393 ROF655391:ROF655393 RYB655391:RYB655393 SHX655391:SHX655393 SRT655391:SRT655393 TBP655391:TBP655393 TLL655391:TLL655393 TVH655391:TVH655393 UFD655391:UFD655393 UOZ655391:UOZ655393 UYV655391:UYV655393 VIR655391:VIR655393 VSN655391:VSN655393 WCJ655391:WCJ655393 WMF655391:WMF655393 WWB655391:WWB655393 I720927:I720929 JP720927:JP720929 TL720927:TL720929 ADH720927:ADH720929 AND720927:AND720929 AWZ720927:AWZ720929 BGV720927:BGV720929 BQR720927:BQR720929 CAN720927:CAN720929 CKJ720927:CKJ720929 CUF720927:CUF720929 DEB720927:DEB720929 DNX720927:DNX720929 DXT720927:DXT720929 EHP720927:EHP720929 ERL720927:ERL720929 FBH720927:FBH720929 FLD720927:FLD720929 FUZ720927:FUZ720929 GEV720927:GEV720929 GOR720927:GOR720929 GYN720927:GYN720929 HIJ720927:HIJ720929 HSF720927:HSF720929 ICB720927:ICB720929 ILX720927:ILX720929 IVT720927:IVT720929 JFP720927:JFP720929 JPL720927:JPL720929 JZH720927:JZH720929 KJD720927:KJD720929 KSZ720927:KSZ720929 LCV720927:LCV720929 LMR720927:LMR720929 LWN720927:LWN720929 MGJ720927:MGJ720929 MQF720927:MQF720929 NAB720927:NAB720929 NJX720927:NJX720929 NTT720927:NTT720929 ODP720927:ODP720929 ONL720927:ONL720929 OXH720927:OXH720929 PHD720927:PHD720929 PQZ720927:PQZ720929 QAV720927:QAV720929 QKR720927:QKR720929 QUN720927:QUN720929 REJ720927:REJ720929 ROF720927:ROF720929 RYB720927:RYB720929 SHX720927:SHX720929 SRT720927:SRT720929 TBP720927:TBP720929 TLL720927:TLL720929 TVH720927:TVH720929 UFD720927:UFD720929 UOZ720927:UOZ720929 UYV720927:UYV720929 VIR720927:VIR720929 VSN720927:VSN720929 WCJ720927:WCJ720929 WMF720927:WMF720929 WWB720927:WWB720929 I786463:I786465 JP786463:JP786465 TL786463:TL786465 ADH786463:ADH786465 AND786463:AND786465 AWZ786463:AWZ786465 BGV786463:BGV786465 BQR786463:BQR786465 CAN786463:CAN786465 CKJ786463:CKJ786465 CUF786463:CUF786465 DEB786463:DEB786465 DNX786463:DNX786465 DXT786463:DXT786465 EHP786463:EHP786465 ERL786463:ERL786465 FBH786463:FBH786465 FLD786463:FLD786465 FUZ786463:FUZ786465 GEV786463:GEV786465 GOR786463:GOR786465 GYN786463:GYN786465 HIJ786463:HIJ786465 HSF786463:HSF786465 ICB786463:ICB786465 ILX786463:ILX786465 IVT786463:IVT786465 JFP786463:JFP786465 JPL786463:JPL786465 JZH786463:JZH786465 KJD786463:KJD786465 KSZ786463:KSZ786465 LCV786463:LCV786465 LMR786463:LMR786465 LWN786463:LWN786465 MGJ786463:MGJ786465 MQF786463:MQF786465 NAB786463:NAB786465 NJX786463:NJX786465 NTT786463:NTT786465 ODP786463:ODP786465 ONL786463:ONL786465 OXH786463:OXH786465 PHD786463:PHD786465 PQZ786463:PQZ786465 QAV786463:QAV786465 QKR786463:QKR786465 QUN786463:QUN786465 REJ786463:REJ786465 ROF786463:ROF786465 RYB786463:RYB786465 SHX786463:SHX786465 SRT786463:SRT786465 TBP786463:TBP786465 TLL786463:TLL786465 TVH786463:TVH786465 UFD786463:UFD786465 UOZ786463:UOZ786465 UYV786463:UYV786465 VIR786463:VIR786465 VSN786463:VSN786465 WCJ786463:WCJ786465 WMF786463:WMF786465 WWB786463:WWB786465 I851999:I852001 JP851999:JP852001 TL851999:TL852001 ADH851999:ADH852001 AND851999:AND852001 AWZ851999:AWZ852001 BGV851999:BGV852001 BQR851999:BQR852001 CAN851999:CAN852001 CKJ851999:CKJ852001 CUF851999:CUF852001 DEB851999:DEB852001 DNX851999:DNX852001 DXT851999:DXT852001 EHP851999:EHP852001 ERL851999:ERL852001 FBH851999:FBH852001 FLD851999:FLD852001 FUZ851999:FUZ852001 GEV851999:GEV852001 GOR851999:GOR852001 GYN851999:GYN852001 HIJ851999:HIJ852001 HSF851999:HSF852001 ICB851999:ICB852001 ILX851999:ILX852001 IVT851999:IVT852001 JFP851999:JFP852001 JPL851999:JPL852001 JZH851999:JZH852001 KJD851999:KJD852001 KSZ851999:KSZ852001 LCV851999:LCV852001 LMR851999:LMR852001 LWN851999:LWN852001 MGJ851999:MGJ852001 MQF851999:MQF852001 NAB851999:NAB852001 NJX851999:NJX852001 NTT851999:NTT852001 ODP851999:ODP852001 ONL851999:ONL852001 OXH851999:OXH852001 PHD851999:PHD852001 PQZ851999:PQZ852001 QAV851999:QAV852001 QKR851999:QKR852001 QUN851999:QUN852001 REJ851999:REJ852001 ROF851999:ROF852001 RYB851999:RYB852001 SHX851999:SHX852001 SRT851999:SRT852001 TBP851999:TBP852001 TLL851999:TLL852001 TVH851999:TVH852001 UFD851999:UFD852001 UOZ851999:UOZ852001 UYV851999:UYV852001 VIR851999:VIR852001 VSN851999:VSN852001 WCJ851999:WCJ852001 WMF851999:WMF852001 WWB851999:WWB852001 I917535:I917537 JP917535:JP917537 TL917535:TL917537 ADH917535:ADH917537 AND917535:AND917537 AWZ917535:AWZ917537 BGV917535:BGV917537 BQR917535:BQR917537 CAN917535:CAN917537 CKJ917535:CKJ917537 CUF917535:CUF917537 DEB917535:DEB917537 DNX917535:DNX917537 DXT917535:DXT917537 EHP917535:EHP917537 ERL917535:ERL917537 FBH917535:FBH917537 FLD917535:FLD917537 FUZ917535:FUZ917537 GEV917535:GEV917537 GOR917535:GOR917537 GYN917535:GYN917537 HIJ917535:HIJ917537 HSF917535:HSF917537 ICB917535:ICB917537 ILX917535:ILX917537 IVT917535:IVT917537 JFP917535:JFP917537 JPL917535:JPL917537 JZH917535:JZH917537 KJD917535:KJD917537 KSZ917535:KSZ917537 LCV917535:LCV917537 LMR917535:LMR917537 LWN917535:LWN917537 MGJ917535:MGJ917537 MQF917535:MQF917537 NAB917535:NAB917537 NJX917535:NJX917537 NTT917535:NTT917537 ODP917535:ODP917537 ONL917535:ONL917537 OXH917535:OXH917537 PHD917535:PHD917537 PQZ917535:PQZ917537 QAV917535:QAV917537 QKR917535:QKR917537 QUN917535:QUN917537 REJ917535:REJ917537 ROF917535:ROF917537 RYB917535:RYB917537 SHX917535:SHX917537 SRT917535:SRT917537 TBP917535:TBP917537 TLL917535:TLL917537 TVH917535:TVH917537 UFD917535:UFD917537 UOZ917535:UOZ917537 UYV917535:UYV917537 VIR917535:VIR917537 VSN917535:VSN917537 WCJ917535:WCJ917537 WMF917535:WMF917537 WWB917535:WWB917537 I983071:I983073 JP983071:JP983073 TL983071:TL983073 ADH983071:ADH983073 AND983071:AND983073 AWZ983071:AWZ983073 BGV983071:BGV983073 BQR983071:BQR983073 CAN983071:CAN983073 CKJ983071:CKJ983073 CUF983071:CUF983073 DEB983071:DEB983073 DNX983071:DNX983073 DXT983071:DXT983073 EHP983071:EHP983073 ERL983071:ERL983073 FBH983071:FBH983073 FLD983071:FLD983073 FUZ983071:FUZ983073 GEV983071:GEV983073 GOR983071:GOR983073 GYN983071:GYN983073 HIJ983071:HIJ983073 HSF983071:HSF983073 ICB983071:ICB983073 ILX983071:ILX983073 IVT983071:IVT983073 JFP983071:JFP983073 JPL983071:JPL983073 JZH983071:JZH983073 KJD983071:KJD983073 KSZ983071:KSZ983073 LCV983071:LCV983073 LMR983071:LMR983073 LWN983071:LWN983073 MGJ983071:MGJ983073 MQF983071:MQF983073 NAB983071:NAB983073 NJX983071:NJX983073 NTT983071:NTT983073 ODP983071:ODP983073 ONL983071:ONL983073 OXH983071:OXH983073 PHD983071:PHD983073 PQZ983071:PQZ983073 QAV983071:QAV983073 QKR983071:QKR983073 QUN983071:QUN983073 REJ983071:REJ983073 ROF983071:ROF983073 RYB983071:RYB983073 SHX983071:SHX983073 SRT983071:SRT983073 TBP983071:TBP983073 TLL983071:TLL983073 TVH983071:TVH983073 UFD983071:UFD983073 UOZ983071:UOZ983073 UYV983071:UYV983073 VIR983071:VIR983073 VSN983071:VSN983073 WCJ983071:WCJ983073 WMF983071:WMF983073 WWB983071:WWB983073 WWB32:WWB33 WMF32:WMF33 WCJ32:WCJ33 VSN32:VSN33 VIR32:VIR33 UYV32:UYV33 UOZ32:UOZ33 UFD32:UFD33 TVH32:TVH33 TLL32:TLL33 TBP32:TBP33 SRT32:SRT33 SHX32:SHX33 RYB32:RYB33 ROF32:ROF33 REJ32:REJ33 QUN32:QUN33 QKR32:QKR33 QAV32:QAV33 PQZ32:PQZ33 PHD32:PHD33 OXH32:OXH33 ONL32:ONL33 ODP32:ODP33 NTT32:NTT33 NJX32:NJX33 NAB32:NAB33 MQF32:MQF33 MGJ32:MGJ33 LWN32:LWN33 LMR32:LMR33 LCV32:LCV33 KSZ32:KSZ33 KJD32:KJD33 JZH32:JZH33 JPL32:JPL33 JFP32:JFP33 IVT32:IVT33 ILX32:ILX33 ICB32:ICB33 HSF32:HSF33 HIJ32:HIJ33 GYN32:GYN33 GOR32:GOR33 GEV32:GEV33 FUZ32:FUZ33 FLD32:FLD33 FBH32:FBH33 ERL32:ERL33 EHP32:EHP33 DXT32:DXT33 DNX32:DNX33 DEB32:DEB33 CUF32:CUF33 CKJ32:CKJ33 CAN32:CAN33 BQR32:BQR33 BGV32:BGV33 AWZ32:AWZ33 AND32:AND33 ADH32:ADH33 TL32:TL33 JP32:JP33 I32:I33">
      <formula1>"Recursos Propios, Recursos Público- Privados"</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31"/>
  <sheetViews>
    <sheetView topLeftCell="A8" workbookViewId="0">
      <selection activeCell="J10" sqref="J10:J11"/>
    </sheetView>
  </sheetViews>
  <sheetFormatPr baseColWidth="10" defaultColWidth="55.42578125" defaultRowHeight="15"/>
  <cols>
    <col min="1" max="1" width="48.28515625" style="47" customWidth="1"/>
    <col min="2" max="2" width="28.7109375" style="47" hidden="1" customWidth="1"/>
    <col min="3" max="3" width="14" style="53" customWidth="1"/>
    <col min="4" max="4" width="29.28515625" style="53" customWidth="1"/>
    <col min="5" max="5" width="17.85546875" style="46" customWidth="1"/>
    <col min="6" max="6" width="31.7109375" style="46" customWidth="1"/>
    <col min="7" max="7" width="20.42578125" style="48" hidden="1" customWidth="1"/>
    <col min="8" max="8" width="17" style="48" hidden="1" customWidth="1"/>
    <col min="9" max="9" width="24" style="46" hidden="1" customWidth="1"/>
    <col min="10" max="10" width="20.140625" style="55" customWidth="1"/>
    <col min="11" max="21" width="20.140625" style="55" hidden="1" customWidth="1"/>
    <col min="22" max="22" width="19.5703125" style="46" hidden="1" customWidth="1"/>
    <col min="23" max="31" width="3.7109375" style="46" hidden="1" customWidth="1"/>
    <col min="32" max="32" width="5.5703125" style="46" hidden="1" customWidth="1"/>
    <col min="33"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48.28515625" style="46" customWidth="1"/>
    <col min="270" max="270" width="14" style="46" customWidth="1"/>
    <col min="271" max="271" width="29.28515625" style="46" customWidth="1"/>
    <col min="272" max="272" width="17.85546875" style="46" customWidth="1"/>
    <col min="273" max="273" width="31.7109375" style="46" customWidth="1"/>
    <col min="274" max="274" width="20.42578125" style="46" customWidth="1"/>
    <col min="275" max="276" width="0" style="46" hidden="1" customWidth="1"/>
    <col min="277" max="277" width="20.140625" style="46" customWidth="1"/>
    <col min="278" max="278" width="19.57031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48.28515625" style="46" customWidth="1"/>
    <col min="526" max="526" width="14" style="46" customWidth="1"/>
    <col min="527" max="527" width="29.28515625" style="46" customWidth="1"/>
    <col min="528" max="528" width="17.85546875" style="46" customWidth="1"/>
    <col min="529" max="529" width="31.7109375" style="46" customWidth="1"/>
    <col min="530" max="530" width="20.42578125" style="46" customWidth="1"/>
    <col min="531" max="532" width="0" style="46" hidden="1" customWidth="1"/>
    <col min="533" max="533" width="20.140625" style="46" customWidth="1"/>
    <col min="534" max="534" width="19.57031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48.28515625" style="46" customWidth="1"/>
    <col min="782" max="782" width="14" style="46" customWidth="1"/>
    <col min="783" max="783" width="29.28515625" style="46" customWidth="1"/>
    <col min="784" max="784" width="17.85546875" style="46" customWidth="1"/>
    <col min="785" max="785" width="31.7109375" style="46" customWidth="1"/>
    <col min="786" max="786" width="20.42578125" style="46" customWidth="1"/>
    <col min="787" max="788" width="0" style="46" hidden="1" customWidth="1"/>
    <col min="789" max="789" width="20.140625" style="46" customWidth="1"/>
    <col min="790" max="790" width="19.57031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48.28515625" style="46" customWidth="1"/>
    <col min="1038" max="1038" width="14" style="46" customWidth="1"/>
    <col min="1039" max="1039" width="29.28515625" style="46" customWidth="1"/>
    <col min="1040" max="1040" width="17.85546875" style="46" customWidth="1"/>
    <col min="1041" max="1041" width="31.7109375" style="46" customWidth="1"/>
    <col min="1042" max="1042" width="20.42578125" style="46" customWidth="1"/>
    <col min="1043" max="1044" width="0" style="46" hidden="1" customWidth="1"/>
    <col min="1045" max="1045" width="20.140625" style="46" customWidth="1"/>
    <col min="1046" max="1046" width="19.57031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48.28515625" style="46" customWidth="1"/>
    <col min="1294" max="1294" width="14" style="46" customWidth="1"/>
    <col min="1295" max="1295" width="29.28515625" style="46" customWidth="1"/>
    <col min="1296" max="1296" width="17.85546875" style="46" customWidth="1"/>
    <col min="1297" max="1297" width="31.7109375" style="46" customWidth="1"/>
    <col min="1298" max="1298" width="20.42578125" style="46" customWidth="1"/>
    <col min="1299" max="1300" width="0" style="46" hidden="1" customWidth="1"/>
    <col min="1301" max="1301" width="20.140625" style="46" customWidth="1"/>
    <col min="1302" max="1302" width="19.57031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48.28515625" style="46" customWidth="1"/>
    <col min="1550" max="1550" width="14" style="46" customWidth="1"/>
    <col min="1551" max="1551" width="29.28515625" style="46" customWidth="1"/>
    <col min="1552" max="1552" width="17.85546875" style="46" customWidth="1"/>
    <col min="1553" max="1553" width="31.7109375" style="46" customWidth="1"/>
    <col min="1554" max="1554" width="20.42578125" style="46" customWidth="1"/>
    <col min="1555" max="1556" width="0" style="46" hidden="1" customWidth="1"/>
    <col min="1557" max="1557" width="20.140625" style="46" customWidth="1"/>
    <col min="1558" max="1558" width="19.57031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48.28515625" style="46" customWidth="1"/>
    <col min="1806" max="1806" width="14" style="46" customWidth="1"/>
    <col min="1807" max="1807" width="29.28515625" style="46" customWidth="1"/>
    <col min="1808" max="1808" width="17.85546875" style="46" customWidth="1"/>
    <col min="1809" max="1809" width="31.7109375" style="46" customWidth="1"/>
    <col min="1810" max="1810" width="20.42578125" style="46" customWidth="1"/>
    <col min="1811" max="1812" width="0" style="46" hidden="1" customWidth="1"/>
    <col min="1813" max="1813" width="20.140625" style="46" customWidth="1"/>
    <col min="1814" max="1814" width="19.57031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48.28515625" style="46" customWidth="1"/>
    <col min="2062" max="2062" width="14" style="46" customWidth="1"/>
    <col min="2063" max="2063" width="29.28515625" style="46" customWidth="1"/>
    <col min="2064" max="2064" width="17.85546875" style="46" customWidth="1"/>
    <col min="2065" max="2065" width="31.7109375" style="46" customWidth="1"/>
    <col min="2066" max="2066" width="20.42578125" style="46" customWidth="1"/>
    <col min="2067" max="2068" width="0" style="46" hidden="1" customWidth="1"/>
    <col min="2069" max="2069" width="20.140625" style="46" customWidth="1"/>
    <col min="2070" max="2070" width="19.57031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48.28515625" style="46" customWidth="1"/>
    <col min="2318" max="2318" width="14" style="46" customWidth="1"/>
    <col min="2319" max="2319" width="29.28515625" style="46" customWidth="1"/>
    <col min="2320" max="2320" width="17.85546875" style="46" customWidth="1"/>
    <col min="2321" max="2321" width="31.7109375" style="46" customWidth="1"/>
    <col min="2322" max="2322" width="20.42578125" style="46" customWidth="1"/>
    <col min="2323" max="2324" width="0" style="46" hidden="1" customWidth="1"/>
    <col min="2325" max="2325" width="20.140625" style="46" customWidth="1"/>
    <col min="2326" max="2326" width="19.57031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48.28515625" style="46" customWidth="1"/>
    <col min="2574" max="2574" width="14" style="46" customWidth="1"/>
    <col min="2575" max="2575" width="29.28515625" style="46" customWidth="1"/>
    <col min="2576" max="2576" width="17.85546875" style="46" customWidth="1"/>
    <col min="2577" max="2577" width="31.7109375" style="46" customWidth="1"/>
    <col min="2578" max="2578" width="20.42578125" style="46" customWidth="1"/>
    <col min="2579" max="2580" width="0" style="46" hidden="1" customWidth="1"/>
    <col min="2581" max="2581" width="20.140625" style="46" customWidth="1"/>
    <col min="2582" max="2582" width="19.57031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48.28515625" style="46" customWidth="1"/>
    <col min="2830" max="2830" width="14" style="46" customWidth="1"/>
    <col min="2831" max="2831" width="29.28515625" style="46" customWidth="1"/>
    <col min="2832" max="2832" width="17.85546875" style="46" customWidth="1"/>
    <col min="2833" max="2833" width="31.7109375" style="46" customWidth="1"/>
    <col min="2834" max="2834" width="20.42578125" style="46" customWidth="1"/>
    <col min="2835" max="2836" width="0" style="46" hidden="1" customWidth="1"/>
    <col min="2837" max="2837" width="20.140625" style="46" customWidth="1"/>
    <col min="2838" max="2838" width="19.57031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48.28515625" style="46" customWidth="1"/>
    <col min="3086" max="3086" width="14" style="46" customWidth="1"/>
    <col min="3087" max="3087" width="29.28515625" style="46" customWidth="1"/>
    <col min="3088" max="3088" width="17.85546875" style="46" customWidth="1"/>
    <col min="3089" max="3089" width="31.7109375" style="46" customWidth="1"/>
    <col min="3090" max="3090" width="20.42578125" style="46" customWidth="1"/>
    <col min="3091" max="3092" width="0" style="46" hidden="1" customWidth="1"/>
    <col min="3093" max="3093" width="20.140625" style="46" customWidth="1"/>
    <col min="3094" max="3094" width="19.57031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48.28515625" style="46" customWidth="1"/>
    <col min="3342" max="3342" width="14" style="46" customWidth="1"/>
    <col min="3343" max="3343" width="29.28515625" style="46" customWidth="1"/>
    <col min="3344" max="3344" width="17.85546875" style="46" customWidth="1"/>
    <col min="3345" max="3345" width="31.7109375" style="46" customWidth="1"/>
    <col min="3346" max="3346" width="20.42578125" style="46" customWidth="1"/>
    <col min="3347" max="3348" width="0" style="46" hidden="1" customWidth="1"/>
    <col min="3349" max="3349" width="20.140625" style="46" customWidth="1"/>
    <col min="3350" max="3350" width="19.57031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48.28515625" style="46" customWidth="1"/>
    <col min="3598" max="3598" width="14" style="46" customWidth="1"/>
    <col min="3599" max="3599" width="29.28515625" style="46" customWidth="1"/>
    <col min="3600" max="3600" width="17.85546875" style="46" customWidth="1"/>
    <col min="3601" max="3601" width="31.7109375" style="46" customWidth="1"/>
    <col min="3602" max="3602" width="20.42578125" style="46" customWidth="1"/>
    <col min="3603" max="3604" width="0" style="46" hidden="1" customWidth="1"/>
    <col min="3605" max="3605" width="20.140625" style="46" customWidth="1"/>
    <col min="3606" max="3606" width="19.57031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48.28515625" style="46" customWidth="1"/>
    <col min="3854" max="3854" width="14" style="46" customWidth="1"/>
    <col min="3855" max="3855" width="29.28515625" style="46" customWidth="1"/>
    <col min="3856" max="3856" width="17.85546875" style="46" customWidth="1"/>
    <col min="3857" max="3857" width="31.7109375" style="46" customWidth="1"/>
    <col min="3858" max="3858" width="20.42578125" style="46" customWidth="1"/>
    <col min="3859" max="3860" width="0" style="46" hidden="1" customWidth="1"/>
    <col min="3861" max="3861" width="20.140625" style="46" customWidth="1"/>
    <col min="3862" max="3862" width="19.57031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48.28515625" style="46" customWidth="1"/>
    <col min="4110" max="4110" width="14" style="46" customWidth="1"/>
    <col min="4111" max="4111" width="29.28515625" style="46" customWidth="1"/>
    <col min="4112" max="4112" width="17.85546875" style="46" customWidth="1"/>
    <col min="4113" max="4113" width="31.7109375" style="46" customWidth="1"/>
    <col min="4114" max="4114" width="20.42578125" style="46" customWidth="1"/>
    <col min="4115" max="4116" width="0" style="46" hidden="1" customWidth="1"/>
    <col min="4117" max="4117" width="20.140625" style="46" customWidth="1"/>
    <col min="4118" max="4118" width="19.57031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48.28515625" style="46" customWidth="1"/>
    <col min="4366" max="4366" width="14" style="46" customWidth="1"/>
    <col min="4367" max="4367" width="29.28515625" style="46" customWidth="1"/>
    <col min="4368" max="4368" width="17.85546875" style="46" customWidth="1"/>
    <col min="4369" max="4369" width="31.7109375" style="46" customWidth="1"/>
    <col min="4370" max="4370" width="20.42578125" style="46" customWidth="1"/>
    <col min="4371" max="4372" width="0" style="46" hidden="1" customWidth="1"/>
    <col min="4373" max="4373" width="20.140625" style="46" customWidth="1"/>
    <col min="4374" max="4374" width="19.57031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48.28515625" style="46" customWidth="1"/>
    <col min="4622" max="4622" width="14" style="46" customWidth="1"/>
    <col min="4623" max="4623" width="29.28515625" style="46" customWidth="1"/>
    <col min="4624" max="4624" width="17.85546875" style="46" customWidth="1"/>
    <col min="4625" max="4625" width="31.7109375" style="46" customWidth="1"/>
    <col min="4626" max="4626" width="20.42578125" style="46" customWidth="1"/>
    <col min="4627" max="4628" width="0" style="46" hidden="1" customWidth="1"/>
    <col min="4629" max="4629" width="20.140625" style="46" customWidth="1"/>
    <col min="4630" max="4630" width="19.57031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48.28515625" style="46" customWidth="1"/>
    <col min="4878" max="4878" width="14" style="46" customWidth="1"/>
    <col min="4879" max="4879" width="29.28515625" style="46" customWidth="1"/>
    <col min="4880" max="4880" width="17.85546875" style="46" customWidth="1"/>
    <col min="4881" max="4881" width="31.7109375" style="46" customWidth="1"/>
    <col min="4882" max="4882" width="20.42578125" style="46" customWidth="1"/>
    <col min="4883" max="4884" width="0" style="46" hidden="1" customWidth="1"/>
    <col min="4885" max="4885" width="20.140625" style="46" customWidth="1"/>
    <col min="4886" max="4886" width="19.57031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48.28515625" style="46" customWidth="1"/>
    <col min="5134" max="5134" width="14" style="46" customWidth="1"/>
    <col min="5135" max="5135" width="29.28515625" style="46" customWidth="1"/>
    <col min="5136" max="5136" width="17.85546875" style="46" customWidth="1"/>
    <col min="5137" max="5137" width="31.7109375" style="46" customWidth="1"/>
    <col min="5138" max="5138" width="20.42578125" style="46" customWidth="1"/>
    <col min="5139" max="5140" width="0" style="46" hidden="1" customWidth="1"/>
    <col min="5141" max="5141" width="20.140625" style="46" customWidth="1"/>
    <col min="5142" max="5142" width="19.57031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48.28515625" style="46" customWidth="1"/>
    <col min="5390" max="5390" width="14" style="46" customWidth="1"/>
    <col min="5391" max="5391" width="29.28515625" style="46" customWidth="1"/>
    <col min="5392" max="5392" width="17.85546875" style="46" customWidth="1"/>
    <col min="5393" max="5393" width="31.7109375" style="46" customWidth="1"/>
    <col min="5394" max="5394" width="20.42578125" style="46" customWidth="1"/>
    <col min="5395" max="5396" width="0" style="46" hidden="1" customWidth="1"/>
    <col min="5397" max="5397" width="20.140625" style="46" customWidth="1"/>
    <col min="5398" max="5398" width="19.57031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48.28515625" style="46" customWidth="1"/>
    <col min="5646" max="5646" width="14" style="46" customWidth="1"/>
    <col min="5647" max="5647" width="29.28515625" style="46" customWidth="1"/>
    <col min="5648" max="5648" width="17.85546875" style="46" customWidth="1"/>
    <col min="5649" max="5649" width="31.7109375" style="46" customWidth="1"/>
    <col min="5650" max="5650" width="20.42578125" style="46" customWidth="1"/>
    <col min="5651" max="5652" width="0" style="46" hidden="1" customWidth="1"/>
    <col min="5653" max="5653" width="20.140625" style="46" customWidth="1"/>
    <col min="5654" max="5654" width="19.57031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48.28515625" style="46" customWidth="1"/>
    <col min="5902" max="5902" width="14" style="46" customWidth="1"/>
    <col min="5903" max="5903" width="29.28515625" style="46" customWidth="1"/>
    <col min="5904" max="5904" width="17.85546875" style="46" customWidth="1"/>
    <col min="5905" max="5905" width="31.7109375" style="46" customWidth="1"/>
    <col min="5906" max="5906" width="20.42578125" style="46" customWidth="1"/>
    <col min="5907" max="5908" width="0" style="46" hidden="1" customWidth="1"/>
    <col min="5909" max="5909" width="20.140625" style="46" customWidth="1"/>
    <col min="5910" max="5910" width="19.57031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48.28515625" style="46" customWidth="1"/>
    <col min="6158" max="6158" width="14" style="46" customWidth="1"/>
    <col min="6159" max="6159" width="29.28515625" style="46" customWidth="1"/>
    <col min="6160" max="6160" width="17.85546875" style="46" customWidth="1"/>
    <col min="6161" max="6161" width="31.7109375" style="46" customWidth="1"/>
    <col min="6162" max="6162" width="20.42578125" style="46" customWidth="1"/>
    <col min="6163" max="6164" width="0" style="46" hidden="1" customWidth="1"/>
    <col min="6165" max="6165" width="20.140625" style="46" customWidth="1"/>
    <col min="6166" max="6166" width="19.57031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48.28515625" style="46" customWidth="1"/>
    <col min="6414" max="6414" width="14" style="46" customWidth="1"/>
    <col min="6415" max="6415" width="29.28515625" style="46" customWidth="1"/>
    <col min="6416" max="6416" width="17.85546875" style="46" customWidth="1"/>
    <col min="6417" max="6417" width="31.7109375" style="46" customWidth="1"/>
    <col min="6418" max="6418" width="20.42578125" style="46" customWidth="1"/>
    <col min="6419" max="6420" width="0" style="46" hidden="1" customWidth="1"/>
    <col min="6421" max="6421" width="20.140625" style="46" customWidth="1"/>
    <col min="6422" max="6422" width="19.57031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48.28515625" style="46" customWidth="1"/>
    <col min="6670" max="6670" width="14" style="46" customWidth="1"/>
    <col min="6671" max="6671" width="29.28515625" style="46" customWidth="1"/>
    <col min="6672" max="6672" width="17.85546875" style="46" customWidth="1"/>
    <col min="6673" max="6673" width="31.7109375" style="46" customWidth="1"/>
    <col min="6674" max="6674" width="20.42578125" style="46" customWidth="1"/>
    <col min="6675" max="6676" width="0" style="46" hidden="1" customWidth="1"/>
    <col min="6677" max="6677" width="20.140625" style="46" customWidth="1"/>
    <col min="6678" max="6678" width="19.57031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48.28515625" style="46" customWidth="1"/>
    <col min="6926" max="6926" width="14" style="46" customWidth="1"/>
    <col min="6927" max="6927" width="29.28515625" style="46" customWidth="1"/>
    <col min="6928" max="6928" width="17.85546875" style="46" customWidth="1"/>
    <col min="6929" max="6929" width="31.7109375" style="46" customWidth="1"/>
    <col min="6930" max="6930" width="20.42578125" style="46" customWidth="1"/>
    <col min="6931" max="6932" width="0" style="46" hidden="1" customWidth="1"/>
    <col min="6933" max="6933" width="20.140625" style="46" customWidth="1"/>
    <col min="6934" max="6934" width="19.57031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48.28515625" style="46" customWidth="1"/>
    <col min="7182" max="7182" width="14" style="46" customWidth="1"/>
    <col min="7183" max="7183" width="29.28515625" style="46" customWidth="1"/>
    <col min="7184" max="7184" width="17.85546875" style="46" customWidth="1"/>
    <col min="7185" max="7185" width="31.7109375" style="46" customWidth="1"/>
    <col min="7186" max="7186" width="20.42578125" style="46" customWidth="1"/>
    <col min="7187" max="7188" width="0" style="46" hidden="1" customWidth="1"/>
    <col min="7189" max="7189" width="20.140625" style="46" customWidth="1"/>
    <col min="7190" max="7190" width="19.57031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48.28515625" style="46" customWidth="1"/>
    <col min="7438" max="7438" width="14" style="46" customWidth="1"/>
    <col min="7439" max="7439" width="29.28515625" style="46" customWidth="1"/>
    <col min="7440" max="7440" width="17.85546875" style="46" customWidth="1"/>
    <col min="7441" max="7441" width="31.7109375" style="46" customWidth="1"/>
    <col min="7442" max="7442" width="20.42578125" style="46" customWidth="1"/>
    <col min="7443" max="7444" width="0" style="46" hidden="1" customWidth="1"/>
    <col min="7445" max="7445" width="20.140625" style="46" customWidth="1"/>
    <col min="7446" max="7446" width="19.57031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48.28515625" style="46" customWidth="1"/>
    <col min="7694" max="7694" width="14" style="46" customWidth="1"/>
    <col min="7695" max="7695" width="29.28515625" style="46" customWidth="1"/>
    <col min="7696" max="7696" width="17.85546875" style="46" customWidth="1"/>
    <col min="7697" max="7697" width="31.7109375" style="46" customWidth="1"/>
    <col min="7698" max="7698" width="20.42578125" style="46" customWidth="1"/>
    <col min="7699" max="7700" width="0" style="46" hidden="1" customWidth="1"/>
    <col min="7701" max="7701" width="20.140625" style="46" customWidth="1"/>
    <col min="7702" max="7702" width="19.57031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48.28515625" style="46" customWidth="1"/>
    <col min="7950" max="7950" width="14" style="46" customWidth="1"/>
    <col min="7951" max="7951" width="29.28515625" style="46" customWidth="1"/>
    <col min="7952" max="7952" width="17.85546875" style="46" customWidth="1"/>
    <col min="7953" max="7953" width="31.7109375" style="46" customWidth="1"/>
    <col min="7954" max="7954" width="20.42578125" style="46" customWidth="1"/>
    <col min="7955" max="7956" width="0" style="46" hidden="1" customWidth="1"/>
    <col min="7957" max="7957" width="20.140625" style="46" customWidth="1"/>
    <col min="7958" max="7958" width="19.57031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48.28515625" style="46" customWidth="1"/>
    <col min="8206" max="8206" width="14" style="46" customWidth="1"/>
    <col min="8207" max="8207" width="29.28515625" style="46" customWidth="1"/>
    <col min="8208" max="8208" width="17.85546875" style="46" customWidth="1"/>
    <col min="8209" max="8209" width="31.7109375" style="46" customWidth="1"/>
    <col min="8210" max="8210" width="20.42578125" style="46" customWidth="1"/>
    <col min="8211" max="8212" width="0" style="46" hidden="1" customWidth="1"/>
    <col min="8213" max="8213" width="20.140625" style="46" customWidth="1"/>
    <col min="8214" max="8214" width="19.57031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48.28515625" style="46" customWidth="1"/>
    <col min="8462" max="8462" width="14" style="46" customWidth="1"/>
    <col min="8463" max="8463" width="29.28515625" style="46" customWidth="1"/>
    <col min="8464" max="8464" width="17.85546875" style="46" customWidth="1"/>
    <col min="8465" max="8465" width="31.7109375" style="46" customWidth="1"/>
    <col min="8466" max="8466" width="20.42578125" style="46" customWidth="1"/>
    <col min="8467" max="8468" width="0" style="46" hidden="1" customWidth="1"/>
    <col min="8469" max="8469" width="20.140625" style="46" customWidth="1"/>
    <col min="8470" max="8470" width="19.57031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48.28515625" style="46" customWidth="1"/>
    <col min="8718" max="8718" width="14" style="46" customWidth="1"/>
    <col min="8719" max="8719" width="29.28515625" style="46" customWidth="1"/>
    <col min="8720" max="8720" width="17.85546875" style="46" customWidth="1"/>
    <col min="8721" max="8721" width="31.7109375" style="46" customWidth="1"/>
    <col min="8722" max="8722" width="20.42578125" style="46" customWidth="1"/>
    <col min="8723" max="8724" width="0" style="46" hidden="1" customWidth="1"/>
    <col min="8725" max="8725" width="20.140625" style="46" customWidth="1"/>
    <col min="8726" max="8726" width="19.57031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48.28515625" style="46" customWidth="1"/>
    <col min="8974" max="8974" width="14" style="46" customWidth="1"/>
    <col min="8975" max="8975" width="29.28515625" style="46" customWidth="1"/>
    <col min="8976" max="8976" width="17.85546875" style="46" customWidth="1"/>
    <col min="8977" max="8977" width="31.7109375" style="46" customWidth="1"/>
    <col min="8978" max="8978" width="20.42578125" style="46" customWidth="1"/>
    <col min="8979" max="8980" width="0" style="46" hidden="1" customWidth="1"/>
    <col min="8981" max="8981" width="20.140625" style="46" customWidth="1"/>
    <col min="8982" max="8982" width="19.57031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48.28515625" style="46" customWidth="1"/>
    <col min="9230" max="9230" width="14" style="46" customWidth="1"/>
    <col min="9231" max="9231" width="29.28515625" style="46" customWidth="1"/>
    <col min="9232" max="9232" width="17.85546875" style="46" customWidth="1"/>
    <col min="9233" max="9233" width="31.7109375" style="46" customWidth="1"/>
    <col min="9234" max="9234" width="20.42578125" style="46" customWidth="1"/>
    <col min="9235" max="9236" width="0" style="46" hidden="1" customWidth="1"/>
    <col min="9237" max="9237" width="20.140625" style="46" customWidth="1"/>
    <col min="9238" max="9238" width="19.57031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48.28515625" style="46" customWidth="1"/>
    <col min="9486" max="9486" width="14" style="46" customWidth="1"/>
    <col min="9487" max="9487" width="29.28515625" style="46" customWidth="1"/>
    <col min="9488" max="9488" width="17.85546875" style="46" customWidth="1"/>
    <col min="9489" max="9489" width="31.7109375" style="46" customWidth="1"/>
    <col min="9490" max="9490" width="20.42578125" style="46" customWidth="1"/>
    <col min="9491" max="9492" width="0" style="46" hidden="1" customWidth="1"/>
    <col min="9493" max="9493" width="20.140625" style="46" customWidth="1"/>
    <col min="9494" max="9494" width="19.57031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48.28515625" style="46" customWidth="1"/>
    <col min="9742" max="9742" width="14" style="46" customWidth="1"/>
    <col min="9743" max="9743" width="29.28515625" style="46" customWidth="1"/>
    <col min="9744" max="9744" width="17.85546875" style="46" customWidth="1"/>
    <col min="9745" max="9745" width="31.7109375" style="46" customWidth="1"/>
    <col min="9746" max="9746" width="20.42578125" style="46" customWidth="1"/>
    <col min="9747" max="9748" width="0" style="46" hidden="1" customWidth="1"/>
    <col min="9749" max="9749" width="20.140625" style="46" customWidth="1"/>
    <col min="9750" max="9750" width="19.57031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48.28515625" style="46" customWidth="1"/>
    <col min="9998" max="9998" width="14" style="46" customWidth="1"/>
    <col min="9999" max="9999" width="29.28515625" style="46" customWidth="1"/>
    <col min="10000" max="10000" width="17.85546875" style="46" customWidth="1"/>
    <col min="10001" max="10001" width="31.7109375" style="46" customWidth="1"/>
    <col min="10002" max="10002" width="20.42578125" style="46" customWidth="1"/>
    <col min="10003" max="10004" width="0" style="46" hidden="1" customWidth="1"/>
    <col min="10005" max="10005" width="20.140625" style="46" customWidth="1"/>
    <col min="10006" max="10006" width="19.57031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48.28515625" style="46" customWidth="1"/>
    <col min="10254" max="10254" width="14" style="46" customWidth="1"/>
    <col min="10255" max="10255" width="29.28515625" style="46" customWidth="1"/>
    <col min="10256" max="10256" width="17.85546875" style="46" customWidth="1"/>
    <col min="10257" max="10257" width="31.7109375" style="46" customWidth="1"/>
    <col min="10258" max="10258" width="20.42578125" style="46" customWidth="1"/>
    <col min="10259" max="10260" width="0" style="46" hidden="1" customWidth="1"/>
    <col min="10261" max="10261" width="20.140625" style="46" customWidth="1"/>
    <col min="10262" max="10262" width="19.57031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48.28515625" style="46" customWidth="1"/>
    <col min="10510" max="10510" width="14" style="46" customWidth="1"/>
    <col min="10511" max="10511" width="29.28515625" style="46" customWidth="1"/>
    <col min="10512" max="10512" width="17.85546875" style="46" customWidth="1"/>
    <col min="10513" max="10513" width="31.7109375" style="46" customWidth="1"/>
    <col min="10514" max="10514" width="20.42578125" style="46" customWidth="1"/>
    <col min="10515" max="10516" width="0" style="46" hidden="1" customWidth="1"/>
    <col min="10517" max="10517" width="20.140625" style="46" customWidth="1"/>
    <col min="10518" max="10518" width="19.57031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48.28515625" style="46" customWidth="1"/>
    <col min="10766" max="10766" width="14" style="46" customWidth="1"/>
    <col min="10767" max="10767" width="29.28515625" style="46" customWidth="1"/>
    <col min="10768" max="10768" width="17.85546875" style="46" customWidth="1"/>
    <col min="10769" max="10769" width="31.7109375" style="46" customWidth="1"/>
    <col min="10770" max="10770" width="20.42578125" style="46" customWidth="1"/>
    <col min="10771" max="10772" width="0" style="46" hidden="1" customWidth="1"/>
    <col min="10773" max="10773" width="20.140625" style="46" customWidth="1"/>
    <col min="10774" max="10774" width="19.57031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48.28515625" style="46" customWidth="1"/>
    <col min="11022" max="11022" width="14" style="46" customWidth="1"/>
    <col min="11023" max="11023" width="29.28515625" style="46" customWidth="1"/>
    <col min="11024" max="11024" width="17.85546875" style="46" customWidth="1"/>
    <col min="11025" max="11025" width="31.7109375" style="46" customWidth="1"/>
    <col min="11026" max="11026" width="20.42578125" style="46" customWidth="1"/>
    <col min="11027" max="11028" width="0" style="46" hidden="1" customWidth="1"/>
    <col min="11029" max="11029" width="20.140625" style="46" customWidth="1"/>
    <col min="11030" max="11030" width="19.57031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48.28515625" style="46" customWidth="1"/>
    <col min="11278" max="11278" width="14" style="46" customWidth="1"/>
    <col min="11279" max="11279" width="29.28515625" style="46" customWidth="1"/>
    <col min="11280" max="11280" width="17.85546875" style="46" customWidth="1"/>
    <col min="11281" max="11281" width="31.7109375" style="46" customWidth="1"/>
    <col min="11282" max="11282" width="20.42578125" style="46" customWidth="1"/>
    <col min="11283" max="11284" width="0" style="46" hidden="1" customWidth="1"/>
    <col min="11285" max="11285" width="20.140625" style="46" customWidth="1"/>
    <col min="11286" max="11286" width="19.57031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48.28515625" style="46" customWidth="1"/>
    <col min="11534" max="11534" width="14" style="46" customWidth="1"/>
    <col min="11535" max="11535" width="29.28515625" style="46" customWidth="1"/>
    <col min="11536" max="11536" width="17.85546875" style="46" customWidth="1"/>
    <col min="11537" max="11537" width="31.7109375" style="46" customWidth="1"/>
    <col min="11538" max="11538" width="20.42578125" style="46" customWidth="1"/>
    <col min="11539" max="11540" width="0" style="46" hidden="1" customWidth="1"/>
    <col min="11541" max="11541" width="20.140625" style="46" customWidth="1"/>
    <col min="11542" max="11542" width="19.57031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48.28515625" style="46" customWidth="1"/>
    <col min="11790" max="11790" width="14" style="46" customWidth="1"/>
    <col min="11791" max="11791" width="29.28515625" style="46" customWidth="1"/>
    <col min="11792" max="11792" width="17.85546875" style="46" customWidth="1"/>
    <col min="11793" max="11793" width="31.7109375" style="46" customWidth="1"/>
    <col min="11794" max="11794" width="20.42578125" style="46" customWidth="1"/>
    <col min="11795" max="11796" width="0" style="46" hidden="1" customWidth="1"/>
    <col min="11797" max="11797" width="20.140625" style="46" customWidth="1"/>
    <col min="11798" max="11798" width="19.57031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48.28515625" style="46" customWidth="1"/>
    <col min="12046" max="12046" width="14" style="46" customWidth="1"/>
    <col min="12047" max="12047" width="29.28515625" style="46" customWidth="1"/>
    <col min="12048" max="12048" width="17.85546875" style="46" customWidth="1"/>
    <col min="12049" max="12049" width="31.7109375" style="46" customWidth="1"/>
    <col min="12050" max="12050" width="20.42578125" style="46" customWidth="1"/>
    <col min="12051" max="12052" width="0" style="46" hidden="1" customWidth="1"/>
    <col min="12053" max="12053" width="20.140625" style="46" customWidth="1"/>
    <col min="12054" max="12054" width="19.57031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48.28515625" style="46" customWidth="1"/>
    <col min="12302" max="12302" width="14" style="46" customWidth="1"/>
    <col min="12303" max="12303" width="29.28515625" style="46" customWidth="1"/>
    <col min="12304" max="12304" width="17.85546875" style="46" customWidth="1"/>
    <col min="12305" max="12305" width="31.7109375" style="46" customWidth="1"/>
    <col min="12306" max="12306" width="20.42578125" style="46" customWidth="1"/>
    <col min="12307" max="12308" width="0" style="46" hidden="1" customWidth="1"/>
    <col min="12309" max="12309" width="20.140625" style="46" customWidth="1"/>
    <col min="12310" max="12310" width="19.57031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48.28515625" style="46" customWidth="1"/>
    <col min="12558" max="12558" width="14" style="46" customWidth="1"/>
    <col min="12559" max="12559" width="29.28515625" style="46" customWidth="1"/>
    <col min="12560" max="12560" width="17.85546875" style="46" customWidth="1"/>
    <col min="12561" max="12561" width="31.7109375" style="46" customWidth="1"/>
    <col min="12562" max="12562" width="20.42578125" style="46" customWidth="1"/>
    <col min="12563" max="12564" width="0" style="46" hidden="1" customWidth="1"/>
    <col min="12565" max="12565" width="20.140625" style="46" customWidth="1"/>
    <col min="12566" max="12566" width="19.57031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48.28515625" style="46" customWidth="1"/>
    <col min="12814" max="12814" width="14" style="46" customWidth="1"/>
    <col min="12815" max="12815" width="29.28515625" style="46" customWidth="1"/>
    <col min="12816" max="12816" width="17.85546875" style="46" customWidth="1"/>
    <col min="12817" max="12817" width="31.7109375" style="46" customWidth="1"/>
    <col min="12818" max="12818" width="20.42578125" style="46" customWidth="1"/>
    <col min="12819" max="12820" width="0" style="46" hidden="1" customWidth="1"/>
    <col min="12821" max="12821" width="20.140625" style="46" customWidth="1"/>
    <col min="12822" max="12822" width="19.57031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48.28515625" style="46" customWidth="1"/>
    <col min="13070" max="13070" width="14" style="46" customWidth="1"/>
    <col min="13071" max="13071" width="29.28515625" style="46" customWidth="1"/>
    <col min="13072" max="13072" width="17.85546875" style="46" customWidth="1"/>
    <col min="13073" max="13073" width="31.7109375" style="46" customWidth="1"/>
    <col min="13074" max="13074" width="20.42578125" style="46" customWidth="1"/>
    <col min="13075" max="13076" width="0" style="46" hidden="1" customWidth="1"/>
    <col min="13077" max="13077" width="20.140625" style="46" customWidth="1"/>
    <col min="13078" max="13078" width="19.57031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48.28515625" style="46" customWidth="1"/>
    <col min="13326" max="13326" width="14" style="46" customWidth="1"/>
    <col min="13327" max="13327" width="29.28515625" style="46" customWidth="1"/>
    <col min="13328" max="13328" width="17.85546875" style="46" customWidth="1"/>
    <col min="13329" max="13329" width="31.7109375" style="46" customWidth="1"/>
    <col min="13330" max="13330" width="20.42578125" style="46" customWidth="1"/>
    <col min="13331" max="13332" width="0" style="46" hidden="1" customWidth="1"/>
    <col min="13333" max="13333" width="20.140625" style="46" customWidth="1"/>
    <col min="13334" max="13334" width="19.57031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48.28515625" style="46" customWidth="1"/>
    <col min="13582" max="13582" width="14" style="46" customWidth="1"/>
    <col min="13583" max="13583" width="29.28515625" style="46" customWidth="1"/>
    <col min="13584" max="13584" width="17.85546875" style="46" customWidth="1"/>
    <col min="13585" max="13585" width="31.7109375" style="46" customWidth="1"/>
    <col min="13586" max="13586" width="20.42578125" style="46" customWidth="1"/>
    <col min="13587" max="13588" width="0" style="46" hidden="1" customWidth="1"/>
    <col min="13589" max="13589" width="20.140625" style="46" customWidth="1"/>
    <col min="13590" max="13590" width="19.57031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48.28515625" style="46" customWidth="1"/>
    <col min="13838" max="13838" width="14" style="46" customWidth="1"/>
    <col min="13839" max="13839" width="29.28515625" style="46" customWidth="1"/>
    <col min="13840" max="13840" width="17.85546875" style="46" customWidth="1"/>
    <col min="13841" max="13841" width="31.7109375" style="46" customWidth="1"/>
    <col min="13842" max="13842" width="20.42578125" style="46" customWidth="1"/>
    <col min="13843" max="13844" width="0" style="46" hidden="1" customWidth="1"/>
    <col min="13845" max="13845" width="20.140625" style="46" customWidth="1"/>
    <col min="13846" max="13846" width="19.57031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48.28515625" style="46" customWidth="1"/>
    <col min="14094" max="14094" width="14" style="46" customWidth="1"/>
    <col min="14095" max="14095" width="29.28515625" style="46" customWidth="1"/>
    <col min="14096" max="14096" width="17.85546875" style="46" customWidth="1"/>
    <col min="14097" max="14097" width="31.7109375" style="46" customWidth="1"/>
    <col min="14098" max="14098" width="20.42578125" style="46" customWidth="1"/>
    <col min="14099" max="14100" width="0" style="46" hidden="1" customWidth="1"/>
    <col min="14101" max="14101" width="20.140625" style="46" customWidth="1"/>
    <col min="14102" max="14102" width="19.57031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48.28515625" style="46" customWidth="1"/>
    <col min="14350" max="14350" width="14" style="46" customWidth="1"/>
    <col min="14351" max="14351" width="29.28515625" style="46" customWidth="1"/>
    <col min="14352" max="14352" width="17.85546875" style="46" customWidth="1"/>
    <col min="14353" max="14353" width="31.7109375" style="46" customWidth="1"/>
    <col min="14354" max="14354" width="20.42578125" style="46" customWidth="1"/>
    <col min="14355" max="14356" width="0" style="46" hidden="1" customWidth="1"/>
    <col min="14357" max="14357" width="20.140625" style="46" customWidth="1"/>
    <col min="14358" max="14358" width="19.57031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48.28515625" style="46" customWidth="1"/>
    <col min="14606" max="14606" width="14" style="46" customWidth="1"/>
    <col min="14607" max="14607" width="29.28515625" style="46" customWidth="1"/>
    <col min="14608" max="14608" width="17.85546875" style="46" customWidth="1"/>
    <col min="14609" max="14609" width="31.7109375" style="46" customWidth="1"/>
    <col min="14610" max="14610" width="20.42578125" style="46" customWidth="1"/>
    <col min="14611" max="14612" width="0" style="46" hidden="1" customWidth="1"/>
    <col min="14613" max="14613" width="20.140625" style="46" customWidth="1"/>
    <col min="14614" max="14614" width="19.57031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48.28515625" style="46" customWidth="1"/>
    <col min="14862" max="14862" width="14" style="46" customWidth="1"/>
    <col min="14863" max="14863" width="29.28515625" style="46" customWidth="1"/>
    <col min="14864" max="14864" width="17.85546875" style="46" customWidth="1"/>
    <col min="14865" max="14865" width="31.7109375" style="46" customWidth="1"/>
    <col min="14866" max="14866" width="20.42578125" style="46" customWidth="1"/>
    <col min="14867" max="14868" width="0" style="46" hidden="1" customWidth="1"/>
    <col min="14869" max="14869" width="20.140625" style="46" customWidth="1"/>
    <col min="14870" max="14870" width="19.57031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48.28515625" style="46" customWidth="1"/>
    <col min="15118" max="15118" width="14" style="46" customWidth="1"/>
    <col min="15119" max="15119" width="29.28515625" style="46" customWidth="1"/>
    <col min="15120" max="15120" width="17.85546875" style="46" customWidth="1"/>
    <col min="15121" max="15121" width="31.7109375" style="46" customWidth="1"/>
    <col min="15122" max="15122" width="20.42578125" style="46" customWidth="1"/>
    <col min="15123" max="15124" width="0" style="46" hidden="1" customWidth="1"/>
    <col min="15125" max="15125" width="20.140625" style="46" customWidth="1"/>
    <col min="15126" max="15126" width="19.57031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48.28515625" style="46" customWidth="1"/>
    <col min="15374" max="15374" width="14" style="46" customWidth="1"/>
    <col min="15375" max="15375" width="29.28515625" style="46" customWidth="1"/>
    <col min="15376" max="15376" width="17.85546875" style="46" customWidth="1"/>
    <col min="15377" max="15377" width="31.7109375" style="46" customWidth="1"/>
    <col min="15378" max="15378" width="20.42578125" style="46" customWidth="1"/>
    <col min="15379" max="15380" width="0" style="46" hidden="1" customWidth="1"/>
    <col min="15381" max="15381" width="20.140625" style="46" customWidth="1"/>
    <col min="15382" max="15382" width="19.57031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48.28515625" style="46" customWidth="1"/>
    <col min="15630" max="15630" width="14" style="46" customWidth="1"/>
    <col min="15631" max="15631" width="29.28515625" style="46" customWidth="1"/>
    <col min="15632" max="15632" width="17.85546875" style="46" customWidth="1"/>
    <col min="15633" max="15633" width="31.7109375" style="46" customWidth="1"/>
    <col min="15634" max="15634" width="20.42578125" style="46" customWidth="1"/>
    <col min="15635" max="15636" width="0" style="46" hidden="1" customWidth="1"/>
    <col min="15637" max="15637" width="20.140625" style="46" customWidth="1"/>
    <col min="15638" max="15638" width="19.57031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48.28515625" style="46" customWidth="1"/>
    <col min="15886" max="15886" width="14" style="46" customWidth="1"/>
    <col min="15887" max="15887" width="29.28515625" style="46" customWidth="1"/>
    <col min="15888" max="15888" width="17.85546875" style="46" customWidth="1"/>
    <col min="15889" max="15889" width="31.7109375" style="46" customWidth="1"/>
    <col min="15890" max="15890" width="20.42578125" style="46" customWidth="1"/>
    <col min="15891" max="15892" width="0" style="46" hidden="1" customWidth="1"/>
    <col min="15893" max="15893" width="20.140625" style="46" customWidth="1"/>
    <col min="15894" max="15894" width="19.57031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48.28515625" style="46" customWidth="1"/>
    <col min="16142" max="16142" width="14" style="46" customWidth="1"/>
    <col min="16143" max="16143" width="29.28515625" style="46" customWidth="1"/>
    <col min="16144" max="16144" width="17.85546875" style="46" customWidth="1"/>
    <col min="16145" max="16145" width="31.7109375" style="46" customWidth="1"/>
    <col min="16146" max="16146" width="20.42578125" style="46" customWidth="1"/>
    <col min="16147" max="16148" width="0" style="46" hidden="1" customWidth="1"/>
    <col min="16149" max="16149" width="20.140625" style="46" customWidth="1"/>
    <col min="16150" max="16150" width="19.57031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44"/>
      <c r="C1" s="75"/>
      <c r="D1" s="75"/>
      <c r="G1" s="77"/>
      <c r="H1" s="77"/>
      <c r="J1" s="110"/>
      <c r="K1" s="110"/>
      <c r="L1" s="110"/>
      <c r="M1" s="110"/>
      <c r="N1" s="110"/>
      <c r="O1" s="110"/>
      <c r="P1" s="110"/>
      <c r="Q1" s="110"/>
      <c r="R1" s="110"/>
      <c r="S1" s="110"/>
      <c r="T1" s="110"/>
      <c r="U1" s="110"/>
      <c r="IB1" s="76" t="s">
        <v>0</v>
      </c>
    </row>
    <row r="2" spans="1:236" s="76" customFormat="1" ht="15" hidden="1" customHeight="1">
      <c r="A2" s="378"/>
      <c r="B2" s="44"/>
      <c r="C2" s="75"/>
      <c r="D2" s="75"/>
      <c r="G2" s="77"/>
      <c r="H2" s="77"/>
      <c r="J2" s="110"/>
      <c r="K2" s="110"/>
      <c r="L2" s="110"/>
      <c r="M2" s="110"/>
      <c r="N2" s="110"/>
      <c r="O2" s="110"/>
      <c r="P2" s="110"/>
      <c r="Q2" s="110"/>
      <c r="R2" s="110"/>
      <c r="S2" s="110"/>
      <c r="T2" s="110"/>
      <c r="U2" s="110"/>
      <c r="IB2" s="78" t="s">
        <v>1</v>
      </c>
    </row>
    <row r="3" spans="1:236" s="76" customFormat="1" ht="15" hidden="1" customHeight="1">
      <c r="A3" s="378"/>
      <c r="B3" s="44"/>
      <c r="C3" s="75"/>
      <c r="D3" s="75"/>
      <c r="G3" s="77"/>
      <c r="H3" s="77"/>
      <c r="J3" s="110"/>
      <c r="K3" s="110"/>
      <c r="L3" s="110"/>
      <c r="M3" s="110"/>
      <c r="N3" s="110"/>
      <c r="O3" s="110"/>
      <c r="P3" s="110"/>
      <c r="Q3" s="110"/>
      <c r="R3" s="110"/>
      <c r="S3" s="110"/>
      <c r="T3" s="110"/>
      <c r="U3" s="110"/>
      <c r="IB3" s="78" t="s">
        <v>2</v>
      </c>
    </row>
    <row r="4" spans="1:236" s="76" customFormat="1" hidden="1">
      <c r="A4" s="44"/>
      <c r="B4" s="44"/>
      <c r="C4" s="75"/>
      <c r="D4" s="75"/>
      <c r="G4" s="77"/>
      <c r="H4" s="77"/>
      <c r="J4" s="110"/>
      <c r="K4" s="110"/>
      <c r="L4" s="110"/>
      <c r="M4" s="110"/>
      <c r="N4" s="110"/>
      <c r="O4" s="110"/>
      <c r="P4" s="110"/>
      <c r="Q4" s="110"/>
      <c r="R4" s="110"/>
      <c r="S4" s="110"/>
      <c r="T4" s="110"/>
      <c r="U4" s="110"/>
      <c r="IB4" s="78" t="s">
        <v>3</v>
      </c>
    </row>
    <row r="5" spans="1:236" s="76" customFormat="1" ht="15" hidden="1" customHeight="1">
      <c r="A5" s="45" t="s">
        <v>4</v>
      </c>
      <c r="B5" s="45"/>
      <c r="C5" s="75"/>
      <c r="D5" s="75"/>
      <c r="G5" s="77"/>
      <c r="H5" s="77"/>
      <c r="J5" s="110"/>
      <c r="K5" s="110"/>
      <c r="L5" s="110"/>
      <c r="M5" s="110"/>
      <c r="N5" s="110"/>
      <c r="O5" s="110"/>
      <c r="P5" s="110"/>
      <c r="Q5" s="110"/>
      <c r="R5" s="110"/>
      <c r="S5" s="110"/>
      <c r="T5" s="110"/>
      <c r="U5" s="110"/>
      <c r="IB5" s="78" t="s">
        <v>5</v>
      </c>
    </row>
    <row r="6" spans="1:236" s="76" customFormat="1" ht="25.5" hidden="1" customHeight="1">
      <c r="A6" s="45" t="s">
        <v>6</v>
      </c>
      <c r="B6" s="45"/>
      <c r="C6" s="75"/>
      <c r="D6" s="75"/>
      <c r="G6" s="77"/>
      <c r="H6" s="77"/>
      <c r="J6" s="110"/>
      <c r="K6" s="110"/>
      <c r="L6" s="110"/>
      <c r="M6" s="110"/>
      <c r="N6" s="110"/>
      <c r="O6" s="110"/>
      <c r="P6" s="110"/>
      <c r="Q6" s="110"/>
      <c r="R6" s="110"/>
      <c r="S6" s="110"/>
      <c r="T6" s="110"/>
      <c r="U6" s="110"/>
      <c r="IB6" s="78" t="s">
        <v>7</v>
      </c>
    </row>
    <row r="7" spans="1:236" s="76" customFormat="1" hidden="1">
      <c r="A7" s="45"/>
      <c r="B7" s="45"/>
      <c r="C7" s="75"/>
      <c r="D7" s="75"/>
      <c r="G7" s="77"/>
      <c r="H7" s="77"/>
      <c r="J7" s="110"/>
      <c r="K7" s="110"/>
      <c r="L7" s="110"/>
      <c r="M7" s="110"/>
      <c r="N7" s="110"/>
      <c r="O7" s="110"/>
      <c r="P7" s="110"/>
      <c r="Q7" s="110"/>
      <c r="R7" s="110"/>
      <c r="S7" s="110"/>
      <c r="T7" s="110"/>
      <c r="U7" s="110"/>
      <c r="IB7" s="78" t="s">
        <v>8</v>
      </c>
    </row>
    <row r="8" spans="1:236" s="76" customFormat="1" ht="129" customHeight="1">
      <c r="A8" s="379" t="s">
        <v>214</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45"/>
      <c r="C9" s="75"/>
      <c r="D9" s="75"/>
      <c r="F9" s="79"/>
      <c r="G9" s="77"/>
      <c r="H9" s="77"/>
      <c r="J9" s="110"/>
      <c r="K9" s="110"/>
      <c r="L9" s="110"/>
      <c r="M9" s="110"/>
      <c r="N9" s="110"/>
      <c r="O9" s="110"/>
      <c r="P9" s="110"/>
      <c r="Q9" s="110"/>
      <c r="R9" s="110"/>
      <c r="S9" s="110"/>
      <c r="T9" s="110"/>
      <c r="U9" s="110"/>
      <c r="IB9" s="78"/>
    </row>
    <row r="10" spans="1:236" s="56" customFormat="1" ht="63.75" customHeight="1">
      <c r="A10" s="413" t="s">
        <v>9</v>
      </c>
      <c r="B10" s="94" t="s">
        <v>736</v>
      </c>
      <c r="C10" s="407" t="s">
        <v>10</v>
      </c>
      <c r="D10" s="407" t="s">
        <v>11</v>
      </c>
      <c r="E10" s="407" t="s">
        <v>12</v>
      </c>
      <c r="F10" s="407" t="s">
        <v>13</v>
      </c>
      <c r="G10" s="407" t="s">
        <v>14</v>
      </c>
      <c r="H10" s="407" t="s">
        <v>15</v>
      </c>
      <c r="I10" s="407" t="s">
        <v>16</v>
      </c>
      <c r="J10" s="407" t="s">
        <v>749</v>
      </c>
      <c r="K10" s="94" t="s">
        <v>737</v>
      </c>
      <c r="L10" s="94" t="s">
        <v>738</v>
      </c>
      <c r="M10" s="94" t="s">
        <v>739</v>
      </c>
      <c r="N10" s="94" t="s">
        <v>740</v>
      </c>
      <c r="O10" s="94" t="s">
        <v>741</v>
      </c>
      <c r="P10" s="94" t="s">
        <v>742</v>
      </c>
      <c r="Q10" s="94" t="s">
        <v>743</v>
      </c>
      <c r="R10" s="94" t="s">
        <v>744</v>
      </c>
      <c r="S10" s="94" t="s">
        <v>745</v>
      </c>
      <c r="T10" s="94" t="s">
        <v>746</v>
      </c>
      <c r="U10" s="94" t="s">
        <v>747</v>
      </c>
      <c r="V10" s="409" t="s">
        <v>17</v>
      </c>
      <c r="W10" s="373" t="s">
        <v>18</v>
      </c>
      <c r="X10" s="374"/>
      <c r="Y10" s="374"/>
      <c r="Z10" s="374"/>
      <c r="AA10" s="374"/>
      <c r="AB10" s="374"/>
      <c r="AC10" s="374"/>
      <c r="AD10" s="374"/>
      <c r="AE10" s="374"/>
      <c r="AF10" s="374"/>
      <c r="AG10" s="374"/>
      <c r="AH10" s="375"/>
      <c r="AI10" s="411" t="s">
        <v>19</v>
      </c>
      <c r="IB10" s="80" t="s">
        <v>20</v>
      </c>
    </row>
    <row r="11" spans="1:236" s="56" customFormat="1">
      <c r="A11" s="414"/>
      <c r="B11" s="292"/>
      <c r="C11" s="408"/>
      <c r="D11" s="408"/>
      <c r="E11" s="408"/>
      <c r="F11" s="408"/>
      <c r="G11" s="408"/>
      <c r="H11" s="415"/>
      <c r="I11" s="408"/>
      <c r="J11" s="408"/>
      <c r="K11" s="292"/>
      <c r="L11" s="292"/>
      <c r="M11" s="292"/>
      <c r="N11" s="292"/>
      <c r="O11" s="292"/>
      <c r="P11" s="292"/>
      <c r="Q11" s="292"/>
      <c r="R11" s="292"/>
      <c r="S11" s="292"/>
      <c r="T11" s="292"/>
      <c r="U11" s="292"/>
      <c r="V11" s="410"/>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412"/>
      <c r="IB11" s="80" t="s">
        <v>30</v>
      </c>
    </row>
    <row r="12" spans="1:236" s="62" customFormat="1" ht="60">
      <c r="A12" s="96" t="s">
        <v>211</v>
      </c>
      <c r="B12" s="96"/>
      <c r="C12" s="96" t="s">
        <v>183</v>
      </c>
      <c r="D12" s="96" t="s">
        <v>184</v>
      </c>
      <c r="E12" s="293">
        <v>71122</v>
      </c>
      <c r="F12" s="96" t="s">
        <v>212</v>
      </c>
      <c r="G12" s="96" t="s">
        <v>212</v>
      </c>
      <c r="H12" s="96" t="s">
        <v>684</v>
      </c>
      <c r="I12" s="96" t="s">
        <v>685</v>
      </c>
      <c r="J12" s="294">
        <v>2000000</v>
      </c>
      <c r="K12" s="295"/>
      <c r="L12" s="295"/>
      <c r="M12" s="295"/>
      <c r="N12" s="295"/>
      <c r="O12" s="295"/>
      <c r="P12" s="295"/>
      <c r="Q12" s="295"/>
      <c r="R12" s="295"/>
      <c r="S12" s="295"/>
      <c r="T12" s="295"/>
      <c r="U12" s="295"/>
      <c r="V12" s="96" t="s">
        <v>676</v>
      </c>
      <c r="W12" s="99"/>
      <c r="X12" s="99"/>
      <c r="Y12" s="99"/>
      <c r="Z12" s="99"/>
      <c r="AA12" s="99"/>
      <c r="AB12" s="99"/>
      <c r="AC12" s="99"/>
      <c r="AD12" s="98"/>
      <c r="AE12" s="98"/>
      <c r="AF12" s="98"/>
      <c r="AG12" s="98"/>
      <c r="AH12" s="98"/>
      <c r="AI12" s="100"/>
      <c r="IB12" s="85"/>
    </row>
    <row r="13" spans="1:236" s="62" customFormat="1">
      <c r="A13" s="104"/>
      <c r="B13" s="104"/>
      <c r="C13" s="24"/>
      <c r="D13" s="26"/>
      <c r="E13" s="25"/>
      <c r="F13" s="96"/>
      <c r="G13" s="96"/>
      <c r="H13" s="96"/>
      <c r="I13" s="96"/>
      <c r="J13" s="127"/>
      <c r="K13" s="127"/>
      <c r="L13" s="127"/>
      <c r="M13" s="127"/>
      <c r="N13" s="127"/>
      <c r="O13" s="127"/>
      <c r="P13" s="127"/>
      <c r="Q13" s="127"/>
      <c r="R13" s="127"/>
      <c r="S13" s="127"/>
      <c r="T13" s="127"/>
      <c r="U13" s="127"/>
      <c r="V13" s="96"/>
      <c r="W13" s="98"/>
      <c r="X13" s="98"/>
      <c r="Y13" s="98"/>
      <c r="Z13" s="98"/>
      <c r="AA13" s="98"/>
      <c r="AB13" s="98"/>
      <c r="AC13" s="98"/>
      <c r="AD13" s="98"/>
      <c r="AE13" s="98"/>
      <c r="AF13" s="98"/>
      <c r="AG13" s="98"/>
      <c r="AH13" s="98"/>
      <c r="AI13" s="100"/>
      <c r="IB13" s="85"/>
    </row>
    <row r="14" spans="1:236" s="62" customFormat="1">
      <c r="A14" s="103"/>
      <c r="B14" s="103"/>
      <c r="C14" s="104"/>
      <c r="D14" s="69"/>
      <c r="E14" s="25"/>
      <c r="F14" s="26"/>
      <c r="G14" s="27"/>
      <c r="H14" s="27"/>
      <c r="I14" s="28"/>
      <c r="J14" s="127"/>
      <c r="K14" s="127"/>
      <c r="L14" s="127"/>
      <c r="M14" s="127"/>
      <c r="N14" s="127"/>
      <c r="O14" s="127"/>
      <c r="P14" s="127"/>
      <c r="Q14" s="127"/>
      <c r="R14" s="127"/>
      <c r="S14" s="127"/>
      <c r="T14" s="127"/>
      <c r="U14" s="127"/>
      <c r="V14" s="112"/>
      <c r="W14" s="105"/>
      <c r="X14" s="105"/>
      <c r="Y14" s="105"/>
      <c r="Z14" s="105"/>
      <c r="AA14" s="105"/>
      <c r="AB14" s="105"/>
      <c r="AC14" s="105"/>
      <c r="AD14" s="105"/>
      <c r="AE14" s="105"/>
      <c r="AF14" s="105"/>
      <c r="AG14" s="105"/>
      <c r="AH14" s="105"/>
      <c r="AI14" s="106"/>
      <c r="IB14" s="85"/>
    </row>
    <row r="15" spans="1:236">
      <c r="A15" s="369" t="s">
        <v>69</v>
      </c>
      <c r="B15" s="370"/>
      <c r="C15" s="371"/>
      <c r="D15" s="371"/>
      <c r="E15" s="371"/>
      <c r="F15" s="371"/>
      <c r="G15" s="371"/>
      <c r="H15" s="371"/>
      <c r="I15" s="372"/>
      <c r="J15" s="140">
        <f>SUM(J12:J14)</f>
        <v>2000000</v>
      </c>
      <c r="K15" s="140"/>
      <c r="L15" s="140"/>
      <c r="M15" s="140"/>
      <c r="N15" s="140"/>
      <c r="O15" s="140"/>
      <c r="P15" s="140"/>
      <c r="Q15" s="140"/>
      <c r="R15" s="140"/>
      <c r="S15" s="140"/>
      <c r="T15" s="140"/>
      <c r="U15" s="140"/>
      <c r="V15" s="142"/>
      <c r="W15" s="142"/>
      <c r="X15" s="142"/>
      <c r="Y15" s="142"/>
      <c r="Z15" s="142"/>
      <c r="AA15" s="142"/>
      <c r="AB15" s="142"/>
      <c r="AC15" s="142"/>
      <c r="AD15" s="142"/>
      <c r="AE15" s="142"/>
      <c r="AF15" s="142"/>
      <c r="AG15" s="142"/>
      <c r="AH15" s="142"/>
      <c r="AI15" s="109"/>
      <c r="IB15" s="78" t="s">
        <v>70</v>
      </c>
    </row>
    <row r="16" spans="1:236">
      <c r="G16" s="49"/>
      <c r="IB16" s="78" t="s">
        <v>71</v>
      </c>
    </row>
    <row r="17" spans="1:236">
      <c r="A17" s="50"/>
      <c r="B17" s="50"/>
      <c r="V17" s="61"/>
      <c r="IB17" s="78" t="s">
        <v>72</v>
      </c>
    </row>
    <row r="18" spans="1:236" ht="36.75" customHeight="1">
      <c r="A18" s="51" t="s">
        <v>73</v>
      </c>
      <c r="B18" s="51"/>
      <c r="IB18" s="78" t="s">
        <v>74</v>
      </c>
    </row>
    <row r="19" spans="1:236" ht="30">
      <c r="A19" s="52" t="s">
        <v>75</v>
      </c>
      <c r="B19" s="71"/>
      <c r="IB19" s="78" t="s">
        <v>76</v>
      </c>
    </row>
    <row r="20" spans="1:236">
      <c r="A20" s="51" t="s">
        <v>77</v>
      </c>
      <c r="B20" s="51"/>
      <c r="IB20" s="78" t="s">
        <v>78</v>
      </c>
    </row>
    <row r="21" spans="1:236">
      <c r="IB21" s="78" t="s">
        <v>79</v>
      </c>
    </row>
    <row r="22" spans="1:236">
      <c r="IB22" s="78" t="s">
        <v>80</v>
      </c>
    </row>
    <row r="23" spans="1:236">
      <c r="IB23" s="78" t="s">
        <v>81</v>
      </c>
    </row>
    <row r="24" spans="1:236">
      <c r="IB24" s="78" t="s">
        <v>82</v>
      </c>
    </row>
    <row r="25" spans="1:236">
      <c r="IB25" s="78" t="s">
        <v>83</v>
      </c>
    </row>
    <row r="26" spans="1:236">
      <c r="IB26" s="78" t="s">
        <v>84</v>
      </c>
    </row>
    <row r="27" spans="1:236">
      <c r="IB27" s="78" t="s">
        <v>85</v>
      </c>
    </row>
    <row r="28" spans="1:236">
      <c r="IB28" s="78" t="s">
        <v>86</v>
      </c>
    </row>
    <row r="29" spans="1:236">
      <c r="IB29" s="78" t="s">
        <v>87</v>
      </c>
    </row>
    <row r="30" spans="1:236">
      <c r="IB30" s="78" t="s">
        <v>88</v>
      </c>
    </row>
    <row r="31" spans="1:236">
      <c r="IB31" s="78" t="s">
        <v>89</v>
      </c>
    </row>
    <row r="32" spans="1:236">
      <c r="IB32" s="78" t="s">
        <v>90</v>
      </c>
    </row>
    <row r="33" spans="236:236">
      <c r="IB33" s="78" t="s">
        <v>91</v>
      </c>
    </row>
    <row r="34" spans="236:236">
      <c r="IB34" s="78" t="s">
        <v>92</v>
      </c>
    </row>
    <row r="35" spans="236:236">
      <c r="IB35" s="78" t="s">
        <v>93</v>
      </c>
    </row>
    <row r="36" spans="236:236">
      <c r="IB36" s="78" t="s">
        <v>94</v>
      </c>
    </row>
    <row r="37" spans="236:236">
      <c r="IB37" s="78" t="s">
        <v>95</v>
      </c>
    </row>
    <row r="38" spans="236:236">
      <c r="IB38" s="78" t="s">
        <v>96</v>
      </c>
    </row>
    <row r="39" spans="236:236">
      <c r="IB39" s="78" t="s">
        <v>97</v>
      </c>
    </row>
    <row r="40" spans="236:236">
      <c r="IB40" s="78" t="s">
        <v>98</v>
      </c>
    </row>
    <row r="41" spans="236:236">
      <c r="IB41" s="78" t="s">
        <v>99</v>
      </c>
    </row>
    <row r="42" spans="236:236">
      <c r="IB42" s="78" t="s">
        <v>100</v>
      </c>
    </row>
    <row r="43" spans="236:236">
      <c r="IB43" s="78" t="s">
        <v>101</v>
      </c>
    </row>
    <row r="44" spans="236:236">
      <c r="IB44" s="78" t="s">
        <v>102</v>
      </c>
    </row>
    <row r="45" spans="236:236">
      <c r="IB45" s="78" t="s">
        <v>103</v>
      </c>
    </row>
    <row r="46" spans="236:236">
      <c r="IB46" s="78" t="s">
        <v>104</v>
      </c>
    </row>
    <row r="47" spans="236:236">
      <c r="IB47" s="78" t="s">
        <v>105</v>
      </c>
    </row>
    <row r="48" spans="236:236">
      <c r="IB48" s="78" t="s">
        <v>106</v>
      </c>
    </row>
    <row r="49" spans="236:236">
      <c r="IB49" s="78" t="s">
        <v>107</v>
      </c>
    </row>
    <row r="50" spans="236:236">
      <c r="IB50" s="78" t="s">
        <v>108</v>
      </c>
    </row>
    <row r="51" spans="236:236">
      <c r="IB51" s="78" t="s">
        <v>109</v>
      </c>
    </row>
    <row r="52" spans="236:236">
      <c r="IB52" s="78" t="s">
        <v>110</v>
      </c>
    </row>
    <row r="53" spans="236:236">
      <c r="IB53" s="78" t="s">
        <v>111</v>
      </c>
    </row>
    <row r="54" spans="236:236">
      <c r="IB54" s="78" t="s">
        <v>112</v>
      </c>
    </row>
    <row r="55" spans="236:236">
      <c r="IB55" s="78" t="s">
        <v>113</v>
      </c>
    </row>
    <row r="56" spans="236:236">
      <c r="IB56" s="78" t="s">
        <v>114</v>
      </c>
    </row>
    <row r="57" spans="236:236">
      <c r="IB57" s="78" t="s">
        <v>115</v>
      </c>
    </row>
    <row r="58" spans="236:236">
      <c r="IB58" s="78" t="s">
        <v>116</v>
      </c>
    </row>
    <row r="59" spans="236:236">
      <c r="IB59" s="78" t="s">
        <v>117</v>
      </c>
    </row>
    <row r="60" spans="236:236">
      <c r="IB60" s="78" t="s">
        <v>118</v>
      </c>
    </row>
    <row r="61" spans="236:236">
      <c r="IB61" s="78" t="s">
        <v>119</v>
      </c>
    </row>
    <row r="62" spans="236:236">
      <c r="IB62" s="78" t="s">
        <v>120</v>
      </c>
    </row>
    <row r="63" spans="236:236">
      <c r="IB63" s="78" t="s">
        <v>121</v>
      </c>
    </row>
    <row r="64" spans="236:236">
      <c r="IB64" s="78" t="s">
        <v>122</v>
      </c>
    </row>
    <row r="65" spans="236:236">
      <c r="IB65" s="78" t="s">
        <v>123</v>
      </c>
    </row>
    <row r="66" spans="236:236">
      <c r="IB66" s="78" t="s">
        <v>124</v>
      </c>
    </row>
    <row r="67" spans="236:236">
      <c r="IB67" s="78" t="s">
        <v>125</v>
      </c>
    </row>
    <row r="68" spans="236:236">
      <c r="IB68" s="78" t="s">
        <v>126</v>
      </c>
    </row>
    <row r="69" spans="236:236">
      <c r="IB69" s="78" t="s">
        <v>127</v>
      </c>
    </row>
    <row r="70" spans="236:236">
      <c r="IB70" s="78" t="s">
        <v>128</v>
      </c>
    </row>
    <row r="71" spans="236:236">
      <c r="IB71" s="78" t="s">
        <v>129</v>
      </c>
    </row>
    <row r="72" spans="236:236">
      <c r="IB72" s="78" t="s">
        <v>130</v>
      </c>
    </row>
    <row r="73" spans="236:236">
      <c r="IB73" s="78" t="s">
        <v>131</v>
      </c>
    </row>
    <row r="74" spans="236:236">
      <c r="IB74" s="78" t="s">
        <v>132</v>
      </c>
    </row>
    <row r="75" spans="236:236">
      <c r="IB75" s="78" t="s">
        <v>133</v>
      </c>
    </row>
    <row r="76" spans="236:236">
      <c r="IB76" s="78" t="s">
        <v>134</v>
      </c>
    </row>
    <row r="77" spans="236:236">
      <c r="IB77" s="78" t="s">
        <v>135</v>
      </c>
    </row>
    <row r="78" spans="236:236">
      <c r="IB78" s="78" t="s">
        <v>136</v>
      </c>
    </row>
    <row r="79" spans="236:236">
      <c r="IB79" s="78" t="s">
        <v>137</v>
      </c>
    </row>
    <row r="80" spans="236:236">
      <c r="IB80" s="78" t="s">
        <v>138</v>
      </c>
    </row>
    <row r="81" spans="236:236">
      <c r="IB81" s="78" t="s">
        <v>139</v>
      </c>
    </row>
    <row r="82" spans="236:236">
      <c r="IB82" s="78" t="s">
        <v>140</v>
      </c>
    </row>
    <row r="83" spans="236:236">
      <c r="IB83" s="78" t="s">
        <v>141</v>
      </c>
    </row>
    <row r="84" spans="236:236">
      <c r="IB84" s="78" t="s">
        <v>142</v>
      </c>
    </row>
    <row r="85" spans="236:236">
      <c r="IB85" s="78" t="s">
        <v>143</v>
      </c>
    </row>
    <row r="86" spans="236:236">
      <c r="IB86" s="78" t="s">
        <v>144</v>
      </c>
    </row>
    <row r="87" spans="236:236">
      <c r="IB87" s="78" t="s">
        <v>145</v>
      </c>
    </row>
    <row r="88" spans="236:236">
      <c r="IB88" s="78" t="s">
        <v>146</v>
      </c>
    </row>
    <row r="89" spans="236:236">
      <c r="IB89" s="78" t="s">
        <v>147</v>
      </c>
    </row>
    <row r="90" spans="236:236">
      <c r="IB90" s="78" t="s">
        <v>148</v>
      </c>
    </row>
    <row r="91" spans="236:236">
      <c r="IB91" s="78" t="s">
        <v>149</v>
      </c>
    </row>
    <row r="92" spans="236:236">
      <c r="IB92" s="78" t="s">
        <v>150</v>
      </c>
    </row>
    <row r="93" spans="236:236">
      <c r="IB93" s="78" t="s">
        <v>151</v>
      </c>
    </row>
    <row r="94" spans="236:236">
      <c r="IB94" s="78" t="s">
        <v>152</v>
      </c>
    </row>
    <row r="95" spans="236:236">
      <c r="IB95" s="78" t="s">
        <v>153</v>
      </c>
    </row>
    <row r="96" spans="236:236">
      <c r="IB96" s="78" t="s">
        <v>154</v>
      </c>
    </row>
    <row r="97" spans="236:236">
      <c r="IB97" s="78" t="s">
        <v>155</v>
      </c>
    </row>
    <row r="98" spans="236:236">
      <c r="IB98" s="78" t="s">
        <v>156</v>
      </c>
    </row>
    <row r="99" spans="236:236">
      <c r="IB99" s="78" t="s">
        <v>157</v>
      </c>
    </row>
    <row r="100" spans="236:236">
      <c r="IB100" s="78" t="s">
        <v>158</v>
      </c>
    </row>
    <row r="101" spans="236:236">
      <c r="IB101" s="78" t="s">
        <v>159</v>
      </c>
    </row>
    <row r="102" spans="236:236">
      <c r="IB102" s="78" t="s">
        <v>160</v>
      </c>
    </row>
    <row r="103" spans="236:236">
      <c r="IB103" s="78" t="s">
        <v>161</v>
      </c>
    </row>
    <row r="104" spans="236:236">
      <c r="IB104" s="78" t="s">
        <v>162</v>
      </c>
    </row>
    <row r="105" spans="236:236">
      <c r="IB105" s="78" t="s">
        <v>163</v>
      </c>
    </row>
    <row r="106" spans="236:236">
      <c r="IB106" s="78" t="s">
        <v>164</v>
      </c>
    </row>
    <row r="107" spans="236:236">
      <c r="IB107" s="78" t="s">
        <v>165</v>
      </c>
    </row>
    <row r="108" spans="236:236">
      <c r="IB108" s="78" t="s">
        <v>166</v>
      </c>
    </row>
    <row r="109" spans="236:236">
      <c r="IB109" s="76"/>
    </row>
    <row r="110" spans="236:236">
      <c r="IB110" s="76"/>
    </row>
    <row r="111" spans="236:236">
      <c r="IB111" s="76"/>
    </row>
    <row r="112" spans="236:236">
      <c r="IB112" s="76"/>
    </row>
    <row r="113" spans="236:236">
      <c r="IB113" s="76"/>
    </row>
    <row r="114" spans="236:236">
      <c r="IB114" s="76"/>
    </row>
    <row r="115" spans="236:236">
      <c r="IB115" s="76"/>
    </row>
    <row r="116" spans="236:236">
      <c r="IB116" s="76"/>
    </row>
    <row r="117" spans="236:236">
      <c r="IB117" s="76"/>
    </row>
    <row r="118" spans="236:236">
      <c r="IB118" s="76"/>
    </row>
    <row r="119" spans="236:236">
      <c r="IB119" s="76"/>
    </row>
    <row r="120" spans="236:236">
      <c r="IB120" s="76"/>
    </row>
    <row r="121" spans="236:236">
      <c r="IB121" s="76"/>
    </row>
    <row r="122" spans="236:236">
      <c r="IB122" s="76"/>
    </row>
    <row r="123" spans="236:236">
      <c r="IB123" s="76"/>
    </row>
    <row r="124" spans="236:236">
      <c r="IB124" s="76"/>
    </row>
    <row r="125" spans="236:236">
      <c r="IB125" s="76"/>
    </row>
    <row r="126" spans="236:236">
      <c r="IB126" s="76"/>
    </row>
    <row r="127" spans="236:236">
      <c r="IB127" s="76"/>
    </row>
    <row r="128" spans="236:236">
      <c r="IB128" s="76"/>
    </row>
    <row r="129" spans="236:236">
      <c r="IB129" s="76"/>
    </row>
    <row r="130" spans="236:236">
      <c r="IB130" s="76"/>
    </row>
    <row r="131" spans="236:236">
      <c r="IB131" s="76"/>
    </row>
  </sheetData>
  <mergeCells count="15">
    <mergeCell ref="A1:A3"/>
    <mergeCell ref="A8:AI8"/>
    <mergeCell ref="A10:A11"/>
    <mergeCell ref="C10:C11"/>
    <mergeCell ref="D10:D11"/>
    <mergeCell ref="E10:E11"/>
    <mergeCell ref="F10:F11"/>
    <mergeCell ref="G10:G11"/>
    <mergeCell ref="H10:H11"/>
    <mergeCell ref="I10:I11"/>
    <mergeCell ref="A15:I15"/>
    <mergeCell ref="J10:J11"/>
    <mergeCell ref="V10:V11"/>
    <mergeCell ref="W10:AH10"/>
    <mergeCell ref="AI10:AI11"/>
  </mergeCells>
  <dataValidations count="1">
    <dataValidation type="list" allowBlank="1" showInputMessage="1" showErrorMessage="1" sqref="I65522:I65545 JP65522:JP65545 TL65522:TL65545 ADH65522:ADH65545 AND65522:AND65545 AWZ65522:AWZ65545 BGV65522:BGV65545 BQR65522:BQR65545 CAN65522:CAN65545 CKJ65522:CKJ65545 CUF65522:CUF65545 DEB65522:DEB65545 DNX65522:DNX65545 DXT65522:DXT65545 EHP65522:EHP65545 ERL65522:ERL65545 FBH65522:FBH65545 FLD65522:FLD65545 FUZ65522:FUZ65545 GEV65522:GEV65545 GOR65522:GOR65545 GYN65522:GYN65545 HIJ65522:HIJ65545 HSF65522:HSF65545 ICB65522:ICB65545 ILX65522:ILX65545 IVT65522:IVT65545 JFP65522:JFP65545 JPL65522:JPL65545 JZH65522:JZH65545 KJD65522:KJD65545 KSZ65522:KSZ65545 LCV65522:LCV65545 LMR65522:LMR65545 LWN65522:LWN65545 MGJ65522:MGJ65545 MQF65522:MQF65545 NAB65522:NAB65545 NJX65522:NJX65545 NTT65522:NTT65545 ODP65522:ODP65545 ONL65522:ONL65545 OXH65522:OXH65545 PHD65522:PHD65545 PQZ65522:PQZ65545 QAV65522:QAV65545 QKR65522:QKR65545 QUN65522:QUN65545 REJ65522:REJ65545 ROF65522:ROF65545 RYB65522:RYB65545 SHX65522:SHX65545 SRT65522:SRT65545 TBP65522:TBP65545 TLL65522:TLL65545 TVH65522:TVH65545 UFD65522:UFD65545 UOZ65522:UOZ65545 UYV65522:UYV65545 VIR65522:VIR65545 VSN65522:VSN65545 WCJ65522:WCJ65545 WMF65522:WMF65545 WWB65522:WWB65545 I131058:I131081 JP131058:JP131081 TL131058:TL131081 ADH131058:ADH131081 AND131058:AND131081 AWZ131058:AWZ131081 BGV131058:BGV131081 BQR131058:BQR131081 CAN131058:CAN131081 CKJ131058:CKJ131081 CUF131058:CUF131081 DEB131058:DEB131081 DNX131058:DNX131081 DXT131058:DXT131081 EHP131058:EHP131081 ERL131058:ERL131081 FBH131058:FBH131081 FLD131058:FLD131081 FUZ131058:FUZ131081 GEV131058:GEV131081 GOR131058:GOR131081 GYN131058:GYN131081 HIJ131058:HIJ131081 HSF131058:HSF131081 ICB131058:ICB131081 ILX131058:ILX131081 IVT131058:IVT131081 JFP131058:JFP131081 JPL131058:JPL131081 JZH131058:JZH131081 KJD131058:KJD131081 KSZ131058:KSZ131081 LCV131058:LCV131081 LMR131058:LMR131081 LWN131058:LWN131081 MGJ131058:MGJ131081 MQF131058:MQF131081 NAB131058:NAB131081 NJX131058:NJX131081 NTT131058:NTT131081 ODP131058:ODP131081 ONL131058:ONL131081 OXH131058:OXH131081 PHD131058:PHD131081 PQZ131058:PQZ131081 QAV131058:QAV131081 QKR131058:QKR131081 QUN131058:QUN131081 REJ131058:REJ131081 ROF131058:ROF131081 RYB131058:RYB131081 SHX131058:SHX131081 SRT131058:SRT131081 TBP131058:TBP131081 TLL131058:TLL131081 TVH131058:TVH131081 UFD131058:UFD131081 UOZ131058:UOZ131081 UYV131058:UYV131081 VIR131058:VIR131081 VSN131058:VSN131081 WCJ131058:WCJ131081 WMF131058:WMF131081 WWB131058:WWB131081 I196594:I196617 JP196594:JP196617 TL196594:TL196617 ADH196594:ADH196617 AND196594:AND196617 AWZ196594:AWZ196617 BGV196594:BGV196617 BQR196594:BQR196617 CAN196594:CAN196617 CKJ196594:CKJ196617 CUF196594:CUF196617 DEB196594:DEB196617 DNX196594:DNX196617 DXT196594:DXT196617 EHP196594:EHP196617 ERL196594:ERL196617 FBH196594:FBH196617 FLD196594:FLD196617 FUZ196594:FUZ196617 GEV196594:GEV196617 GOR196594:GOR196617 GYN196594:GYN196617 HIJ196594:HIJ196617 HSF196594:HSF196617 ICB196594:ICB196617 ILX196594:ILX196617 IVT196594:IVT196617 JFP196594:JFP196617 JPL196594:JPL196617 JZH196594:JZH196617 KJD196594:KJD196617 KSZ196594:KSZ196617 LCV196594:LCV196617 LMR196594:LMR196617 LWN196594:LWN196617 MGJ196594:MGJ196617 MQF196594:MQF196617 NAB196594:NAB196617 NJX196594:NJX196617 NTT196594:NTT196617 ODP196594:ODP196617 ONL196594:ONL196617 OXH196594:OXH196617 PHD196594:PHD196617 PQZ196594:PQZ196617 QAV196594:QAV196617 QKR196594:QKR196617 QUN196594:QUN196617 REJ196594:REJ196617 ROF196594:ROF196617 RYB196594:RYB196617 SHX196594:SHX196617 SRT196594:SRT196617 TBP196594:TBP196617 TLL196594:TLL196617 TVH196594:TVH196617 UFD196594:UFD196617 UOZ196594:UOZ196617 UYV196594:UYV196617 VIR196594:VIR196617 VSN196594:VSN196617 WCJ196594:WCJ196617 WMF196594:WMF196617 WWB196594:WWB196617 I262130:I262153 JP262130:JP262153 TL262130:TL262153 ADH262130:ADH262153 AND262130:AND262153 AWZ262130:AWZ262153 BGV262130:BGV262153 BQR262130:BQR262153 CAN262130:CAN262153 CKJ262130:CKJ262153 CUF262130:CUF262153 DEB262130:DEB262153 DNX262130:DNX262153 DXT262130:DXT262153 EHP262130:EHP262153 ERL262130:ERL262153 FBH262130:FBH262153 FLD262130:FLD262153 FUZ262130:FUZ262153 GEV262130:GEV262153 GOR262130:GOR262153 GYN262130:GYN262153 HIJ262130:HIJ262153 HSF262130:HSF262153 ICB262130:ICB262153 ILX262130:ILX262153 IVT262130:IVT262153 JFP262130:JFP262153 JPL262130:JPL262153 JZH262130:JZH262153 KJD262130:KJD262153 KSZ262130:KSZ262153 LCV262130:LCV262153 LMR262130:LMR262153 LWN262130:LWN262153 MGJ262130:MGJ262153 MQF262130:MQF262153 NAB262130:NAB262153 NJX262130:NJX262153 NTT262130:NTT262153 ODP262130:ODP262153 ONL262130:ONL262153 OXH262130:OXH262153 PHD262130:PHD262153 PQZ262130:PQZ262153 QAV262130:QAV262153 QKR262130:QKR262153 QUN262130:QUN262153 REJ262130:REJ262153 ROF262130:ROF262153 RYB262130:RYB262153 SHX262130:SHX262153 SRT262130:SRT262153 TBP262130:TBP262153 TLL262130:TLL262153 TVH262130:TVH262153 UFD262130:UFD262153 UOZ262130:UOZ262153 UYV262130:UYV262153 VIR262130:VIR262153 VSN262130:VSN262153 WCJ262130:WCJ262153 WMF262130:WMF262153 WWB262130:WWB262153 I327666:I327689 JP327666:JP327689 TL327666:TL327689 ADH327666:ADH327689 AND327666:AND327689 AWZ327666:AWZ327689 BGV327666:BGV327689 BQR327666:BQR327689 CAN327666:CAN327689 CKJ327666:CKJ327689 CUF327666:CUF327689 DEB327666:DEB327689 DNX327666:DNX327689 DXT327666:DXT327689 EHP327666:EHP327689 ERL327666:ERL327689 FBH327666:FBH327689 FLD327666:FLD327689 FUZ327666:FUZ327689 GEV327666:GEV327689 GOR327666:GOR327689 GYN327666:GYN327689 HIJ327666:HIJ327689 HSF327666:HSF327689 ICB327666:ICB327689 ILX327666:ILX327689 IVT327666:IVT327689 JFP327666:JFP327689 JPL327666:JPL327689 JZH327666:JZH327689 KJD327666:KJD327689 KSZ327666:KSZ327689 LCV327666:LCV327689 LMR327666:LMR327689 LWN327666:LWN327689 MGJ327666:MGJ327689 MQF327666:MQF327689 NAB327666:NAB327689 NJX327666:NJX327689 NTT327666:NTT327689 ODP327666:ODP327689 ONL327666:ONL327689 OXH327666:OXH327689 PHD327666:PHD327689 PQZ327666:PQZ327689 QAV327666:QAV327689 QKR327666:QKR327689 QUN327666:QUN327689 REJ327666:REJ327689 ROF327666:ROF327689 RYB327666:RYB327689 SHX327666:SHX327689 SRT327666:SRT327689 TBP327666:TBP327689 TLL327666:TLL327689 TVH327666:TVH327689 UFD327666:UFD327689 UOZ327666:UOZ327689 UYV327666:UYV327689 VIR327666:VIR327689 VSN327666:VSN327689 WCJ327666:WCJ327689 WMF327666:WMF327689 WWB327666:WWB327689 I393202:I393225 JP393202:JP393225 TL393202:TL393225 ADH393202:ADH393225 AND393202:AND393225 AWZ393202:AWZ393225 BGV393202:BGV393225 BQR393202:BQR393225 CAN393202:CAN393225 CKJ393202:CKJ393225 CUF393202:CUF393225 DEB393202:DEB393225 DNX393202:DNX393225 DXT393202:DXT393225 EHP393202:EHP393225 ERL393202:ERL393225 FBH393202:FBH393225 FLD393202:FLD393225 FUZ393202:FUZ393225 GEV393202:GEV393225 GOR393202:GOR393225 GYN393202:GYN393225 HIJ393202:HIJ393225 HSF393202:HSF393225 ICB393202:ICB393225 ILX393202:ILX393225 IVT393202:IVT393225 JFP393202:JFP393225 JPL393202:JPL393225 JZH393202:JZH393225 KJD393202:KJD393225 KSZ393202:KSZ393225 LCV393202:LCV393225 LMR393202:LMR393225 LWN393202:LWN393225 MGJ393202:MGJ393225 MQF393202:MQF393225 NAB393202:NAB393225 NJX393202:NJX393225 NTT393202:NTT393225 ODP393202:ODP393225 ONL393202:ONL393225 OXH393202:OXH393225 PHD393202:PHD393225 PQZ393202:PQZ393225 QAV393202:QAV393225 QKR393202:QKR393225 QUN393202:QUN393225 REJ393202:REJ393225 ROF393202:ROF393225 RYB393202:RYB393225 SHX393202:SHX393225 SRT393202:SRT393225 TBP393202:TBP393225 TLL393202:TLL393225 TVH393202:TVH393225 UFD393202:UFD393225 UOZ393202:UOZ393225 UYV393202:UYV393225 VIR393202:VIR393225 VSN393202:VSN393225 WCJ393202:WCJ393225 WMF393202:WMF393225 WWB393202:WWB393225 I458738:I458761 JP458738:JP458761 TL458738:TL458761 ADH458738:ADH458761 AND458738:AND458761 AWZ458738:AWZ458761 BGV458738:BGV458761 BQR458738:BQR458761 CAN458738:CAN458761 CKJ458738:CKJ458761 CUF458738:CUF458761 DEB458738:DEB458761 DNX458738:DNX458761 DXT458738:DXT458761 EHP458738:EHP458761 ERL458738:ERL458761 FBH458738:FBH458761 FLD458738:FLD458761 FUZ458738:FUZ458761 GEV458738:GEV458761 GOR458738:GOR458761 GYN458738:GYN458761 HIJ458738:HIJ458761 HSF458738:HSF458761 ICB458738:ICB458761 ILX458738:ILX458761 IVT458738:IVT458761 JFP458738:JFP458761 JPL458738:JPL458761 JZH458738:JZH458761 KJD458738:KJD458761 KSZ458738:KSZ458761 LCV458738:LCV458761 LMR458738:LMR458761 LWN458738:LWN458761 MGJ458738:MGJ458761 MQF458738:MQF458761 NAB458738:NAB458761 NJX458738:NJX458761 NTT458738:NTT458761 ODP458738:ODP458761 ONL458738:ONL458761 OXH458738:OXH458761 PHD458738:PHD458761 PQZ458738:PQZ458761 QAV458738:QAV458761 QKR458738:QKR458761 QUN458738:QUN458761 REJ458738:REJ458761 ROF458738:ROF458761 RYB458738:RYB458761 SHX458738:SHX458761 SRT458738:SRT458761 TBP458738:TBP458761 TLL458738:TLL458761 TVH458738:TVH458761 UFD458738:UFD458761 UOZ458738:UOZ458761 UYV458738:UYV458761 VIR458738:VIR458761 VSN458738:VSN458761 WCJ458738:WCJ458761 WMF458738:WMF458761 WWB458738:WWB458761 I524274:I524297 JP524274:JP524297 TL524274:TL524297 ADH524274:ADH524297 AND524274:AND524297 AWZ524274:AWZ524297 BGV524274:BGV524297 BQR524274:BQR524297 CAN524274:CAN524297 CKJ524274:CKJ524297 CUF524274:CUF524297 DEB524274:DEB524297 DNX524274:DNX524297 DXT524274:DXT524297 EHP524274:EHP524297 ERL524274:ERL524297 FBH524274:FBH524297 FLD524274:FLD524297 FUZ524274:FUZ524297 GEV524274:GEV524297 GOR524274:GOR524297 GYN524274:GYN524297 HIJ524274:HIJ524297 HSF524274:HSF524297 ICB524274:ICB524297 ILX524274:ILX524297 IVT524274:IVT524297 JFP524274:JFP524297 JPL524274:JPL524297 JZH524274:JZH524297 KJD524274:KJD524297 KSZ524274:KSZ524297 LCV524274:LCV524297 LMR524274:LMR524297 LWN524274:LWN524297 MGJ524274:MGJ524297 MQF524274:MQF524297 NAB524274:NAB524297 NJX524274:NJX524297 NTT524274:NTT524297 ODP524274:ODP524297 ONL524274:ONL524297 OXH524274:OXH524297 PHD524274:PHD524297 PQZ524274:PQZ524297 QAV524274:QAV524297 QKR524274:QKR524297 QUN524274:QUN524297 REJ524274:REJ524297 ROF524274:ROF524297 RYB524274:RYB524297 SHX524274:SHX524297 SRT524274:SRT524297 TBP524274:TBP524297 TLL524274:TLL524297 TVH524274:TVH524297 UFD524274:UFD524297 UOZ524274:UOZ524297 UYV524274:UYV524297 VIR524274:VIR524297 VSN524274:VSN524297 WCJ524274:WCJ524297 WMF524274:WMF524297 WWB524274:WWB524297 I589810:I589833 JP589810:JP589833 TL589810:TL589833 ADH589810:ADH589833 AND589810:AND589833 AWZ589810:AWZ589833 BGV589810:BGV589833 BQR589810:BQR589833 CAN589810:CAN589833 CKJ589810:CKJ589833 CUF589810:CUF589833 DEB589810:DEB589833 DNX589810:DNX589833 DXT589810:DXT589833 EHP589810:EHP589833 ERL589810:ERL589833 FBH589810:FBH589833 FLD589810:FLD589833 FUZ589810:FUZ589833 GEV589810:GEV589833 GOR589810:GOR589833 GYN589810:GYN589833 HIJ589810:HIJ589833 HSF589810:HSF589833 ICB589810:ICB589833 ILX589810:ILX589833 IVT589810:IVT589833 JFP589810:JFP589833 JPL589810:JPL589833 JZH589810:JZH589833 KJD589810:KJD589833 KSZ589810:KSZ589833 LCV589810:LCV589833 LMR589810:LMR589833 LWN589810:LWN589833 MGJ589810:MGJ589833 MQF589810:MQF589833 NAB589810:NAB589833 NJX589810:NJX589833 NTT589810:NTT589833 ODP589810:ODP589833 ONL589810:ONL589833 OXH589810:OXH589833 PHD589810:PHD589833 PQZ589810:PQZ589833 QAV589810:QAV589833 QKR589810:QKR589833 QUN589810:QUN589833 REJ589810:REJ589833 ROF589810:ROF589833 RYB589810:RYB589833 SHX589810:SHX589833 SRT589810:SRT589833 TBP589810:TBP589833 TLL589810:TLL589833 TVH589810:TVH589833 UFD589810:UFD589833 UOZ589810:UOZ589833 UYV589810:UYV589833 VIR589810:VIR589833 VSN589810:VSN589833 WCJ589810:WCJ589833 WMF589810:WMF589833 WWB589810:WWB589833 I655346:I655369 JP655346:JP655369 TL655346:TL655369 ADH655346:ADH655369 AND655346:AND655369 AWZ655346:AWZ655369 BGV655346:BGV655369 BQR655346:BQR655369 CAN655346:CAN655369 CKJ655346:CKJ655369 CUF655346:CUF655369 DEB655346:DEB655369 DNX655346:DNX655369 DXT655346:DXT655369 EHP655346:EHP655369 ERL655346:ERL655369 FBH655346:FBH655369 FLD655346:FLD655369 FUZ655346:FUZ655369 GEV655346:GEV655369 GOR655346:GOR655369 GYN655346:GYN655369 HIJ655346:HIJ655369 HSF655346:HSF655369 ICB655346:ICB655369 ILX655346:ILX655369 IVT655346:IVT655369 JFP655346:JFP655369 JPL655346:JPL655369 JZH655346:JZH655369 KJD655346:KJD655369 KSZ655346:KSZ655369 LCV655346:LCV655369 LMR655346:LMR655369 LWN655346:LWN655369 MGJ655346:MGJ655369 MQF655346:MQF655369 NAB655346:NAB655369 NJX655346:NJX655369 NTT655346:NTT655369 ODP655346:ODP655369 ONL655346:ONL655369 OXH655346:OXH655369 PHD655346:PHD655369 PQZ655346:PQZ655369 QAV655346:QAV655369 QKR655346:QKR655369 QUN655346:QUN655369 REJ655346:REJ655369 ROF655346:ROF655369 RYB655346:RYB655369 SHX655346:SHX655369 SRT655346:SRT655369 TBP655346:TBP655369 TLL655346:TLL655369 TVH655346:TVH655369 UFD655346:UFD655369 UOZ655346:UOZ655369 UYV655346:UYV655369 VIR655346:VIR655369 VSN655346:VSN655369 WCJ655346:WCJ655369 WMF655346:WMF655369 WWB655346:WWB655369 I720882:I720905 JP720882:JP720905 TL720882:TL720905 ADH720882:ADH720905 AND720882:AND720905 AWZ720882:AWZ720905 BGV720882:BGV720905 BQR720882:BQR720905 CAN720882:CAN720905 CKJ720882:CKJ720905 CUF720882:CUF720905 DEB720882:DEB720905 DNX720882:DNX720905 DXT720882:DXT720905 EHP720882:EHP720905 ERL720882:ERL720905 FBH720882:FBH720905 FLD720882:FLD720905 FUZ720882:FUZ720905 GEV720882:GEV720905 GOR720882:GOR720905 GYN720882:GYN720905 HIJ720882:HIJ720905 HSF720882:HSF720905 ICB720882:ICB720905 ILX720882:ILX720905 IVT720882:IVT720905 JFP720882:JFP720905 JPL720882:JPL720905 JZH720882:JZH720905 KJD720882:KJD720905 KSZ720882:KSZ720905 LCV720882:LCV720905 LMR720882:LMR720905 LWN720882:LWN720905 MGJ720882:MGJ720905 MQF720882:MQF720905 NAB720882:NAB720905 NJX720882:NJX720905 NTT720882:NTT720905 ODP720882:ODP720905 ONL720882:ONL720905 OXH720882:OXH720905 PHD720882:PHD720905 PQZ720882:PQZ720905 QAV720882:QAV720905 QKR720882:QKR720905 QUN720882:QUN720905 REJ720882:REJ720905 ROF720882:ROF720905 RYB720882:RYB720905 SHX720882:SHX720905 SRT720882:SRT720905 TBP720882:TBP720905 TLL720882:TLL720905 TVH720882:TVH720905 UFD720882:UFD720905 UOZ720882:UOZ720905 UYV720882:UYV720905 VIR720882:VIR720905 VSN720882:VSN720905 WCJ720882:WCJ720905 WMF720882:WMF720905 WWB720882:WWB720905 I786418:I786441 JP786418:JP786441 TL786418:TL786441 ADH786418:ADH786441 AND786418:AND786441 AWZ786418:AWZ786441 BGV786418:BGV786441 BQR786418:BQR786441 CAN786418:CAN786441 CKJ786418:CKJ786441 CUF786418:CUF786441 DEB786418:DEB786441 DNX786418:DNX786441 DXT786418:DXT786441 EHP786418:EHP786441 ERL786418:ERL786441 FBH786418:FBH786441 FLD786418:FLD786441 FUZ786418:FUZ786441 GEV786418:GEV786441 GOR786418:GOR786441 GYN786418:GYN786441 HIJ786418:HIJ786441 HSF786418:HSF786441 ICB786418:ICB786441 ILX786418:ILX786441 IVT786418:IVT786441 JFP786418:JFP786441 JPL786418:JPL786441 JZH786418:JZH786441 KJD786418:KJD786441 KSZ786418:KSZ786441 LCV786418:LCV786441 LMR786418:LMR786441 LWN786418:LWN786441 MGJ786418:MGJ786441 MQF786418:MQF786441 NAB786418:NAB786441 NJX786418:NJX786441 NTT786418:NTT786441 ODP786418:ODP786441 ONL786418:ONL786441 OXH786418:OXH786441 PHD786418:PHD786441 PQZ786418:PQZ786441 QAV786418:QAV786441 QKR786418:QKR786441 QUN786418:QUN786441 REJ786418:REJ786441 ROF786418:ROF786441 RYB786418:RYB786441 SHX786418:SHX786441 SRT786418:SRT786441 TBP786418:TBP786441 TLL786418:TLL786441 TVH786418:TVH786441 UFD786418:UFD786441 UOZ786418:UOZ786441 UYV786418:UYV786441 VIR786418:VIR786441 VSN786418:VSN786441 WCJ786418:WCJ786441 WMF786418:WMF786441 WWB786418:WWB786441 I851954:I851977 JP851954:JP851977 TL851954:TL851977 ADH851954:ADH851977 AND851954:AND851977 AWZ851954:AWZ851977 BGV851954:BGV851977 BQR851954:BQR851977 CAN851954:CAN851977 CKJ851954:CKJ851977 CUF851954:CUF851977 DEB851954:DEB851977 DNX851954:DNX851977 DXT851954:DXT851977 EHP851954:EHP851977 ERL851954:ERL851977 FBH851954:FBH851977 FLD851954:FLD851977 FUZ851954:FUZ851977 GEV851954:GEV851977 GOR851954:GOR851977 GYN851954:GYN851977 HIJ851954:HIJ851977 HSF851954:HSF851977 ICB851954:ICB851977 ILX851954:ILX851977 IVT851954:IVT851977 JFP851954:JFP851977 JPL851954:JPL851977 JZH851954:JZH851977 KJD851954:KJD851977 KSZ851954:KSZ851977 LCV851954:LCV851977 LMR851954:LMR851977 LWN851954:LWN851977 MGJ851954:MGJ851977 MQF851954:MQF851977 NAB851954:NAB851977 NJX851954:NJX851977 NTT851954:NTT851977 ODP851954:ODP851977 ONL851954:ONL851977 OXH851954:OXH851977 PHD851954:PHD851977 PQZ851954:PQZ851977 QAV851954:QAV851977 QKR851954:QKR851977 QUN851954:QUN851977 REJ851954:REJ851977 ROF851954:ROF851977 RYB851954:RYB851977 SHX851954:SHX851977 SRT851954:SRT851977 TBP851954:TBP851977 TLL851954:TLL851977 TVH851954:TVH851977 UFD851954:UFD851977 UOZ851954:UOZ851977 UYV851954:UYV851977 VIR851954:VIR851977 VSN851954:VSN851977 WCJ851954:WCJ851977 WMF851954:WMF851977 WWB851954:WWB851977 I917490:I917513 JP917490:JP917513 TL917490:TL917513 ADH917490:ADH917513 AND917490:AND917513 AWZ917490:AWZ917513 BGV917490:BGV917513 BQR917490:BQR917513 CAN917490:CAN917513 CKJ917490:CKJ917513 CUF917490:CUF917513 DEB917490:DEB917513 DNX917490:DNX917513 DXT917490:DXT917513 EHP917490:EHP917513 ERL917490:ERL917513 FBH917490:FBH917513 FLD917490:FLD917513 FUZ917490:FUZ917513 GEV917490:GEV917513 GOR917490:GOR917513 GYN917490:GYN917513 HIJ917490:HIJ917513 HSF917490:HSF917513 ICB917490:ICB917513 ILX917490:ILX917513 IVT917490:IVT917513 JFP917490:JFP917513 JPL917490:JPL917513 JZH917490:JZH917513 KJD917490:KJD917513 KSZ917490:KSZ917513 LCV917490:LCV917513 LMR917490:LMR917513 LWN917490:LWN917513 MGJ917490:MGJ917513 MQF917490:MQF917513 NAB917490:NAB917513 NJX917490:NJX917513 NTT917490:NTT917513 ODP917490:ODP917513 ONL917490:ONL917513 OXH917490:OXH917513 PHD917490:PHD917513 PQZ917490:PQZ917513 QAV917490:QAV917513 QKR917490:QKR917513 QUN917490:QUN917513 REJ917490:REJ917513 ROF917490:ROF917513 RYB917490:RYB917513 SHX917490:SHX917513 SRT917490:SRT917513 TBP917490:TBP917513 TLL917490:TLL917513 TVH917490:TVH917513 UFD917490:UFD917513 UOZ917490:UOZ917513 UYV917490:UYV917513 VIR917490:VIR917513 VSN917490:VSN917513 WCJ917490:WCJ917513 WMF917490:WMF917513 WWB917490:WWB917513 I983026:I983049 JP983026:JP983049 TL983026:TL983049 ADH983026:ADH983049 AND983026:AND983049 AWZ983026:AWZ983049 BGV983026:BGV983049 BQR983026:BQR983049 CAN983026:CAN983049 CKJ983026:CKJ983049 CUF983026:CUF983049 DEB983026:DEB983049 DNX983026:DNX983049 DXT983026:DXT983049 EHP983026:EHP983049 ERL983026:ERL983049 FBH983026:FBH983049 FLD983026:FLD983049 FUZ983026:FUZ983049 GEV983026:GEV983049 GOR983026:GOR983049 GYN983026:GYN983049 HIJ983026:HIJ983049 HSF983026:HSF983049 ICB983026:ICB983049 ILX983026:ILX983049 IVT983026:IVT983049 JFP983026:JFP983049 JPL983026:JPL983049 JZH983026:JZH983049 KJD983026:KJD983049 KSZ983026:KSZ983049 LCV983026:LCV983049 LMR983026:LMR983049 LWN983026:LWN983049 MGJ983026:MGJ983049 MQF983026:MQF983049 NAB983026:NAB983049 NJX983026:NJX983049 NTT983026:NTT983049 ODP983026:ODP983049 ONL983026:ONL983049 OXH983026:OXH983049 PHD983026:PHD983049 PQZ983026:PQZ983049 QAV983026:QAV983049 QKR983026:QKR983049 QUN983026:QUN983049 REJ983026:REJ983049 ROF983026:ROF983049 RYB983026:RYB983049 SHX983026:SHX983049 SRT983026:SRT983049 TBP983026:TBP983049 TLL983026:TLL983049 TVH983026:TVH983049 UFD983026:UFD983049 UOZ983026:UOZ983049 UYV983026:UYV983049 VIR983026:VIR983049 VSN983026:VSN983049 WCJ983026:WCJ983049 WMF983026:WMF983049 WWB983026:WWB983049 I65548:I65550 JP65548:JP65550 TL65548:TL65550 ADH65548:ADH65550 AND65548:AND65550 AWZ65548:AWZ65550 BGV65548:BGV65550 BQR65548:BQR65550 CAN65548:CAN65550 CKJ65548:CKJ65550 CUF65548:CUF65550 DEB65548:DEB65550 DNX65548:DNX65550 DXT65548:DXT65550 EHP65548:EHP65550 ERL65548:ERL65550 FBH65548:FBH65550 FLD65548:FLD65550 FUZ65548:FUZ65550 GEV65548:GEV65550 GOR65548:GOR65550 GYN65548:GYN65550 HIJ65548:HIJ65550 HSF65548:HSF65550 ICB65548:ICB65550 ILX65548:ILX65550 IVT65548:IVT65550 JFP65548:JFP65550 JPL65548:JPL65550 JZH65548:JZH65550 KJD65548:KJD65550 KSZ65548:KSZ65550 LCV65548:LCV65550 LMR65548:LMR65550 LWN65548:LWN65550 MGJ65548:MGJ65550 MQF65548:MQF65550 NAB65548:NAB65550 NJX65548:NJX65550 NTT65548:NTT65550 ODP65548:ODP65550 ONL65548:ONL65550 OXH65548:OXH65550 PHD65548:PHD65550 PQZ65548:PQZ65550 QAV65548:QAV65550 QKR65548:QKR65550 QUN65548:QUN65550 REJ65548:REJ65550 ROF65548:ROF65550 RYB65548:RYB65550 SHX65548:SHX65550 SRT65548:SRT65550 TBP65548:TBP65550 TLL65548:TLL65550 TVH65548:TVH65550 UFD65548:UFD65550 UOZ65548:UOZ65550 UYV65548:UYV65550 VIR65548:VIR65550 VSN65548:VSN65550 WCJ65548:WCJ65550 WMF65548:WMF65550 WWB65548:WWB65550 I131084:I131086 JP131084:JP131086 TL131084:TL131086 ADH131084:ADH131086 AND131084:AND131086 AWZ131084:AWZ131086 BGV131084:BGV131086 BQR131084:BQR131086 CAN131084:CAN131086 CKJ131084:CKJ131086 CUF131084:CUF131086 DEB131084:DEB131086 DNX131084:DNX131086 DXT131084:DXT131086 EHP131084:EHP131086 ERL131084:ERL131086 FBH131084:FBH131086 FLD131084:FLD131086 FUZ131084:FUZ131086 GEV131084:GEV131086 GOR131084:GOR131086 GYN131084:GYN131086 HIJ131084:HIJ131086 HSF131084:HSF131086 ICB131084:ICB131086 ILX131084:ILX131086 IVT131084:IVT131086 JFP131084:JFP131086 JPL131084:JPL131086 JZH131084:JZH131086 KJD131084:KJD131086 KSZ131084:KSZ131086 LCV131084:LCV131086 LMR131084:LMR131086 LWN131084:LWN131086 MGJ131084:MGJ131086 MQF131084:MQF131086 NAB131084:NAB131086 NJX131084:NJX131086 NTT131084:NTT131086 ODP131084:ODP131086 ONL131084:ONL131086 OXH131084:OXH131086 PHD131084:PHD131086 PQZ131084:PQZ131086 QAV131084:QAV131086 QKR131084:QKR131086 QUN131084:QUN131086 REJ131084:REJ131086 ROF131084:ROF131086 RYB131084:RYB131086 SHX131084:SHX131086 SRT131084:SRT131086 TBP131084:TBP131086 TLL131084:TLL131086 TVH131084:TVH131086 UFD131084:UFD131086 UOZ131084:UOZ131086 UYV131084:UYV131086 VIR131084:VIR131086 VSN131084:VSN131086 WCJ131084:WCJ131086 WMF131084:WMF131086 WWB131084:WWB131086 I196620:I196622 JP196620:JP196622 TL196620:TL196622 ADH196620:ADH196622 AND196620:AND196622 AWZ196620:AWZ196622 BGV196620:BGV196622 BQR196620:BQR196622 CAN196620:CAN196622 CKJ196620:CKJ196622 CUF196620:CUF196622 DEB196620:DEB196622 DNX196620:DNX196622 DXT196620:DXT196622 EHP196620:EHP196622 ERL196620:ERL196622 FBH196620:FBH196622 FLD196620:FLD196622 FUZ196620:FUZ196622 GEV196620:GEV196622 GOR196620:GOR196622 GYN196620:GYN196622 HIJ196620:HIJ196622 HSF196620:HSF196622 ICB196620:ICB196622 ILX196620:ILX196622 IVT196620:IVT196622 JFP196620:JFP196622 JPL196620:JPL196622 JZH196620:JZH196622 KJD196620:KJD196622 KSZ196620:KSZ196622 LCV196620:LCV196622 LMR196620:LMR196622 LWN196620:LWN196622 MGJ196620:MGJ196622 MQF196620:MQF196622 NAB196620:NAB196622 NJX196620:NJX196622 NTT196620:NTT196622 ODP196620:ODP196622 ONL196620:ONL196622 OXH196620:OXH196622 PHD196620:PHD196622 PQZ196620:PQZ196622 QAV196620:QAV196622 QKR196620:QKR196622 QUN196620:QUN196622 REJ196620:REJ196622 ROF196620:ROF196622 RYB196620:RYB196622 SHX196620:SHX196622 SRT196620:SRT196622 TBP196620:TBP196622 TLL196620:TLL196622 TVH196620:TVH196622 UFD196620:UFD196622 UOZ196620:UOZ196622 UYV196620:UYV196622 VIR196620:VIR196622 VSN196620:VSN196622 WCJ196620:WCJ196622 WMF196620:WMF196622 WWB196620:WWB196622 I262156:I262158 JP262156:JP262158 TL262156:TL262158 ADH262156:ADH262158 AND262156:AND262158 AWZ262156:AWZ262158 BGV262156:BGV262158 BQR262156:BQR262158 CAN262156:CAN262158 CKJ262156:CKJ262158 CUF262156:CUF262158 DEB262156:DEB262158 DNX262156:DNX262158 DXT262156:DXT262158 EHP262156:EHP262158 ERL262156:ERL262158 FBH262156:FBH262158 FLD262156:FLD262158 FUZ262156:FUZ262158 GEV262156:GEV262158 GOR262156:GOR262158 GYN262156:GYN262158 HIJ262156:HIJ262158 HSF262156:HSF262158 ICB262156:ICB262158 ILX262156:ILX262158 IVT262156:IVT262158 JFP262156:JFP262158 JPL262156:JPL262158 JZH262156:JZH262158 KJD262156:KJD262158 KSZ262156:KSZ262158 LCV262156:LCV262158 LMR262156:LMR262158 LWN262156:LWN262158 MGJ262156:MGJ262158 MQF262156:MQF262158 NAB262156:NAB262158 NJX262156:NJX262158 NTT262156:NTT262158 ODP262156:ODP262158 ONL262156:ONL262158 OXH262156:OXH262158 PHD262156:PHD262158 PQZ262156:PQZ262158 QAV262156:QAV262158 QKR262156:QKR262158 QUN262156:QUN262158 REJ262156:REJ262158 ROF262156:ROF262158 RYB262156:RYB262158 SHX262156:SHX262158 SRT262156:SRT262158 TBP262156:TBP262158 TLL262156:TLL262158 TVH262156:TVH262158 UFD262156:UFD262158 UOZ262156:UOZ262158 UYV262156:UYV262158 VIR262156:VIR262158 VSN262156:VSN262158 WCJ262156:WCJ262158 WMF262156:WMF262158 WWB262156:WWB262158 I327692:I327694 JP327692:JP327694 TL327692:TL327694 ADH327692:ADH327694 AND327692:AND327694 AWZ327692:AWZ327694 BGV327692:BGV327694 BQR327692:BQR327694 CAN327692:CAN327694 CKJ327692:CKJ327694 CUF327692:CUF327694 DEB327692:DEB327694 DNX327692:DNX327694 DXT327692:DXT327694 EHP327692:EHP327694 ERL327692:ERL327694 FBH327692:FBH327694 FLD327692:FLD327694 FUZ327692:FUZ327694 GEV327692:GEV327694 GOR327692:GOR327694 GYN327692:GYN327694 HIJ327692:HIJ327694 HSF327692:HSF327694 ICB327692:ICB327694 ILX327692:ILX327694 IVT327692:IVT327694 JFP327692:JFP327694 JPL327692:JPL327694 JZH327692:JZH327694 KJD327692:KJD327694 KSZ327692:KSZ327694 LCV327692:LCV327694 LMR327692:LMR327694 LWN327692:LWN327694 MGJ327692:MGJ327694 MQF327692:MQF327694 NAB327692:NAB327694 NJX327692:NJX327694 NTT327692:NTT327694 ODP327692:ODP327694 ONL327692:ONL327694 OXH327692:OXH327694 PHD327692:PHD327694 PQZ327692:PQZ327694 QAV327692:QAV327694 QKR327692:QKR327694 QUN327692:QUN327694 REJ327692:REJ327694 ROF327692:ROF327694 RYB327692:RYB327694 SHX327692:SHX327694 SRT327692:SRT327694 TBP327692:TBP327694 TLL327692:TLL327694 TVH327692:TVH327694 UFD327692:UFD327694 UOZ327692:UOZ327694 UYV327692:UYV327694 VIR327692:VIR327694 VSN327692:VSN327694 WCJ327692:WCJ327694 WMF327692:WMF327694 WWB327692:WWB327694 I393228:I393230 JP393228:JP393230 TL393228:TL393230 ADH393228:ADH393230 AND393228:AND393230 AWZ393228:AWZ393230 BGV393228:BGV393230 BQR393228:BQR393230 CAN393228:CAN393230 CKJ393228:CKJ393230 CUF393228:CUF393230 DEB393228:DEB393230 DNX393228:DNX393230 DXT393228:DXT393230 EHP393228:EHP393230 ERL393228:ERL393230 FBH393228:FBH393230 FLD393228:FLD393230 FUZ393228:FUZ393230 GEV393228:GEV393230 GOR393228:GOR393230 GYN393228:GYN393230 HIJ393228:HIJ393230 HSF393228:HSF393230 ICB393228:ICB393230 ILX393228:ILX393230 IVT393228:IVT393230 JFP393228:JFP393230 JPL393228:JPL393230 JZH393228:JZH393230 KJD393228:KJD393230 KSZ393228:KSZ393230 LCV393228:LCV393230 LMR393228:LMR393230 LWN393228:LWN393230 MGJ393228:MGJ393230 MQF393228:MQF393230 NAB393228:NAB393230 NJX393228:NJX393230 NTT393228:NTT393230 ODP393228:ODP393230 ONL393228:ONL393230 OXH393228:OXH393230 PHD393228:PHD393230 PQZ393228:PQZ393230 QAV393228:QAV393230 QKR393228:QKR393230 QUN393228:QUN393230 REJ393228:REJ393230 ROF393228:ROF393230 RYB393228:RYB393230 SHX393228:SHX393230 SRT393228:SRT393230 TBP393228:TBP393230 TLL393228:TLL393230 TVH393228:TVH393230 UFD393228:UFD393230 UOZ393228:UOZ393230 UYV393228:UYV393230 VIR393228:VIR393230 VSN393228:VSN393230 WCJ393228:WCJ393230 WMF393228:WMF393230 WWB393228:WWB393230 I458764:I458766 JP458764:JP458766 TL458764:TL458766 ADH458764:ADH458766 AND458764:AND458766 AWZ458764:AWZ458766 BGV458764:BGV458766 BQR458764:BQR458766 CAN458764:CAN458766 CKJ458764:CKJ458766 CUF458764:CUF458766 DEB458764:DEB458766 DNX458764:DNX458766 DXT458764:DXT458766 EHP458764:EHP458766 ERL458764:ERL458766 FBH458764:FBH458766 FLD458764:FLD458766 FUZ458764:FUZ458766 GEV458764:GEV458766 GOR458764:GOR458766 GYN458764:GYN458766 HIJ458764:HIJ458766 HSF458764:HSF458766 ICB458764:ICB458766 ILX458764:ILX458766 IVT458764:IVT458766 JFP458764:JFP458766 JPL458764:JPL458766 JZH458764:JZH458766 KJD458764:KJD458766 KSZ458764:KSZ458766 LCV458764:LCV458766 LMR458764:LMR458766 LWN458764:LWN458766 MGJ458764:MGJ458766 MQF458764:MQF458766 NAB458764:NAB458766 NJX458764:NJX458766 NTT458764:NTT458766 ODP458764:ODP458766 ONL458764:ONL458766 OXH458764:OXH458766 PHD458764:PHD458766 PQZ458764:PQZ458766 QAV458764:QAV458766 QKR458764:QKR458766 QUN458764:QUN458766 REJ458764:REJ458766 ROF458764:ROF458766 RYB458764:RYB458766 SHX458764:SHX458766 SRT458764:SRT458766 TBP458764:TBP458766 TLL458764:TLL458766 TVH458764:TVH458766 UFD458764:UFD458766 UOZ458764:UOZ458766 UYV458764:UYV458766 VIR458764:VIR458766 VSN458764:VSN458766 WCJ458764:WCJ458766 WMF458764:WMF458766 WWB458764:WWB458766 I524300:I524302 JP524300:JP524302 TL524300:TL524302 ADH524300:ADH524302 AND524300:AND524302 AWZ524300:AWZ524302 BGV524300:BGV524302 BQR524300:BQR524302 CAN524300:CAN524302 CKJ524300:CKJ524302 CUF524300:CUF524302 DEB524300:DEB524302 DNX524300:DNX524302 DXT524300:DXT524302 EHP524300:EHP524302 ERL524300:ERL524302 FBH524300:FBH524302 FLD524300:FLD524302 FUZ524300:FUZ524302 GEV524300:GEV524302 GOR524300:GOR524302 GYN524300:GYN524302 HIJ524300:HIJ524302 HSF524300:HSF524302 ICB524300:ICB524302 ILX524300:ILX524302 IVT524300:IVT524302 JFP524300:JFP524302 JPL524300:JPL524302 JZH524300:JZH524302 KJD524300:KJD524302 KSZ524300:KSZ524302 LCV524300:LCV524302 LMR524300:LMR524302 LWN524300:LWN524302 MGJ524300:MGJ524302 MQF524300:MQF524302 NAB524300:NAB524302 NJX524300:NJX524302 NTT524300:NTT524302 ODP524300:ODP524302 ONL524300:ONL524302 OXH524300:OXH524302 PHD524300:PHD524302 PQZ524300:PQZ524302 QAV524300:QAV524302 QKR524300:QKR524302 QUN524300:QUN524302 REJ524300:REJ524302 ROF524300:ROF524302 RYB524300:RYB524302 SHX524300:SHX524302 SRT524300:SRT524302 TBP524300:TBP524302 TLL524300:TLL524302 TVH524300:TVH524302 UFD524300:UFD524302 UOZ524300:UOZ524302 UYV524300:UYV524302 VIR524300:VIR524302 VSN524300:VSN524302 WCJ524300:WCJ524302 WMF524300:WMF524302 WWB524300:WWB524302 I589836:I589838 JP589836:JP589838 TL589836:TL589838 ADH589836:ADH589838 AND589836:AND589838 AWZ589836:AWZ589838 BGV589836:BGV589838 BQR589836:BQR589838 CAN589836:CAN589838 CKJ589836:CKJ589838 CUF589836:CUF589838 DEB589836:DEB589838 DNX589836:DNX589838 DXT589836:DXT589838 EHP589836:EHP589838 ERL589836:ERL589838 FBH589836:FBH589838 FLD589836:FLD589838 FUZ589836:FUZ589838 GEV589836:GEV589838 GOR589836:GOR589838 GYN589836:GYN589838 HIJ589836:HIJ589838 HSF589836:HSF589838 ICB589836:ICB589838 ILX589836:ILX589838 IVT589836:IVT589838 JFP589836:JFP589838 JPL589836:JPL589838 JZH589836:JZH589838 KJD589836:KJD589838 KSZ589836:KSZ589838 LCV589836:LCV589838 LMR589836:LMR589838 LWN589836:LWN589838 MGJ589836:MGJ589838 MQF589836:MQF589838 NAB589836:NAB589838 NJX589836:NJX589838 NTT589836:NTT589838 ODP589836:ODP589838 ONL589836:ONL589838 OXH589836:OXH589838 PHD589836:PHD589838 PQZ589836:PQZ589838 QAV589836:QAV589838 QKR589836:QKR589838 QUN589836:QUN589838 REJ589836:REJ589838 ROF589836:ROF589838 RYB589836:RYB589838 SHX589836:SHX589838 SRT589836:SRT589838 TBP589836:TBP589838 TLL589836:TLL589838 TVH589836:TVH589838 UFD589836:UFD589838 UOZ589836:UOZ589838 UYV589836:UYV589838 VIR589836:VIR589838 VSN589836:VSN589838 WCJ589836:WCJ589838 WMF589836:WMF589838 WWB589836:WWB589838 I655372:I655374 JP655372:JP655374 TL655372:TL655374 ADH655372:ADH655374 AND655372:AND655374 AWZ655372:AWZ655374 BGV655372:BGV655374 BQR655372:BQR655374 CAN655372:CAN655374 CKJ655372:CKJ655374 CUF655372:CUF655374 DEB655372:DEB655374 DNX655372:DNX655374 DXT655372:DXT655374 EHP655372:EHP655374 ERL655372:ERL655374 FBH655372:FBH655374 FLD655372:FLD655374 FUZ655372:FUZ655374 GEV655372:GEV655374 GOR655372:GOR655374 GYN655372:GYN655374 HIJ655372:HIJ655374 HSF655372:HSF655374 ICB655372:ICB655374 ILX655372:ILX655374 IVT655372:IVT655374 JFP655372:JFP655374 JPL655372:JPL655374 JZH655372:JZH655374 KJD655372:KJD655374 KSZ655372:KSZ655374 LCV655372:LCV655374 LMR655372:LMR655374 LWN655372:LWN655374 MGJ655372:MGJ655374 MQF655372:MQF655374 NAB655372:NAB655374 NJX655372:NJX655374 NTT655372:NTT655374 ODP655372:ODP655374 ONL655372:ONL655374 OXH655372:OXH655374 PHD655372:PHD655374 PQZ655372:PQZ655374 QAV655372:QAV655374 QKR655372:QKR655374 QUN655372:QUN655374 REJ655372:REJ655374 ROF655372:ROF655374 RYB655372:RYB655374 SHX655372:SHX655374 SRT655372:SRT655374 TBP655372:TBP655374 TLL655372:TLL655374 TVH655372:TVH655374 UFD655372:UFD655374 UOZ655372:UOZ655374 UYV655372:UYV655374 VIR655372:VIR655374 VSN655372:VSN655374 WCJ655372:WCJ655374 WMF655372:WMF655374 WWB655372:WWB655374 I720908:I720910 JP720908:JP720910 TL720908:TL720910 ADH720908:ADH720910 AND720908:AND720910 AWZ720908:AWZ720910 BGV720908:BGV720910 BQR720908:BQR720910 CAN720908:CAN720910 CKJ720908:CKJ720910 CUF720908:CUF720910 DEB720908:DEB720910 DNX720908:DNX720910 DXT720908:DXT720910 EHP720908:EHP720910 ERL720908:ERL720910 FBH720908:FBH720910 FLD720908:FLD720910 FUZ720908:FUZ720910 GEV720908:GEV720910 GOR720908:GOR720910 GYN720908:GYN720910 HIJ720908:HIJ720910 HSF720908:HSF720910 ICB720908:ICB720910 ILX720908:ILX720910 IVT720908:IVT720910 JFP720908:JFP720910 JPL720908:JPL720910 JZH720908:JZH720910 KJD720908:KJD720910 KSZ720908:KSZ720910 LCV720908:LCV720910 LMR720908:LMR720910 LWN720908:LWN720910 MGJ720908:MGJ720910 MQF720908:MQF720910 NAB720908:NAB720910 NJX720908:NJX720910 NTT720908:NTT720910 ODP720908:ODP720910 ONL720908:ONL720910 OXH720908:OXH720910 PHD720908:PHD720910 PQZ720908:PQZ720910 QAV720908:QAV720910 QKR720908:QKR720910 QUN720908:QUN720910 REJ720908:REJ720910 ROF720908:ROF720910 RYB720908:RYB720910 SHX720908:SHX720910 SRT720908:SRT720910 TBP720908:TBP720910 TLL720908:TLL720910 TVH720908:TVH720910 UFD720908:UFD720910 UOZ720908:UOZ720910 UYV720908:UYV720910 VIR720908:VIR720910 VSN720908:VSN720910 WCJ720908:WCJ720910 WMF720908:WMF720910 WWB720908:WWB720910 I786444:I786446 JP786444:JP786446 TL786444:TL786446 ADH786444:ADH786446 AND786444:AND786446 AWZ786444:AWZ786446 BGV786444:BGV786446 BQR786444:BQR786446 CAN786444:CAN786446 CKJ786444:CKJ786446 CUF786444:CUF786446 DEB786444:DEB786446 DNX786444:DNX786446 DXT786444:DXT786446 EHP786444:EHP786446 ERL786444:ERL786446 FBH786444:FBH786446 FLD786444:FLD786446 FUZ786444:FUZ786446 GEV786444:GEV786446 GOR786444:GOR786446 GYN786444:GYN786446 HIJ786444:HIJ786446 HSF786444:HSF786446 ICB786444:ICB786446 ILX786444:ILX786446 IVT786444:IVT786446 JFP786444:JFP786446 JPL786444:JPL786446 JZH786444:JZH786446 KJD786444:KJD786446 KSZ786444:KSZ786446 LCV786444:LCV786446 LMR786444:LMR786446 LWN786444:LWN786446 MGJ786444:MGJ786446 MQF786444:MQF786446 NAB786444:NAB786446 NJX786444:NJX786446 NTT786444:NTT786446 ODP786444:ODP786446 ONL786444:ONL786446 OXH786444:OXH786446 PHD786444:PHD786446 PQZ786444:PQZ786446 QAV786444:QAV786446 QKR786444:QKR786446 QUN786444:QUN786446 REJ786444:REJ786446 ROF786444:ROF786446 RYB786444:RYB786446 SHX786444:SHX786446 SRT786444:SRT786446 TBP786444:TBP786446 TLL786444:TLL786446 TVH786444:TVH786446 UFD786444:UFD786446 UOZ786444:UOZ786446 UYV786444:UYV786446 VIR786444:VIR786446 VSN786444:VSN786446 WCJ786444:WCJ786446 WMF786444:WMF786446 WWB786444:WWB786446 I851980:I851982 JP851980:JP851982 TL851980:TL851982 ADH851980:ADH851982 AND851980:AND851982 AWZ851980:AWZ851982 BGV851980:BGV851982 BQR851980:BQR851982 CAN851980:CAN851982 CKJ851980:CKJ851982 CUF851980:CUF851982 DEB851980:DEB851982 DNX851980:DNX851982 DXT851980:DXT851982 EHP851980:EHP851982 ERL851980:ERL851982 FBH851980:FBH851982 FLD851980:FLD851982 FUZ851980:FUZ851982 GEV851980:GEV851982 GOR851980:GOR851982 GYN851980:GYN851982 HIJ851980:HIJ851982 HSF851980:HSF851982 ICB851980:ICB851982 ILX851980:ILX851982 IVT851980:IVT851982 JFP851980:JFP851982 JPL851980:JPL851982 JZH851980:JZH851982 KJD851980:KJD851982 KSZ851980:KSZ851982 LCV851980:LCV851982 LMR851980:LMR851982 LWN851980:LWN851982 MGJ851980:MGJ851982 MQF851980:MQF851982 NAB851980:NAB851982 NJX851980:NJX851982 NTT851980:NTT851982 ODP851980:ODP851982 ONL851980:ONL851982 OXH851980:OXH851982 PHD851980:PHD851982 PQZ851980:PQZ851982 QAV851980:QAV851982 QKR851980:QKR851982 QUN851980:QUN851982 REJ851980:REJ851982 ROF851980:ROF851982 RYB851980:RYB851982 SHX851980:SHX851982 SRT851980:SRT851982 TBP851980:TBP851982 TLL851980:TLL851982 TVH851980:TVH851982 UFD851980:UFD851982 UOZ851980:UOZ851982 UYV851980:UYV851982 VIR851980:VIR851982 VSN851980:VSN851982 WCJ851980:WCJ851982 WMF851980:WMF851982 WWB851980:WWB851982 I917516:I917518 JP917516:JP917518 TL917516:TL917518 ADH917516:ADH917518 AND917516:AND917518 AWZ917516:AWZ917518 BGV917516:BGV917518 BQR917516:BQR917518 CAN917516:CAN917518 CKJ917516:CKJ917518 CUF917516:CUF917518 DEB917516:DEB917518 DNX917516:DNX917518 DXT917516:DXT917518 EHP917516:EHP917518 ERL917516:ERL917518 FBH917516:FBH917518 FLD917516:FLD917518 FUZ917516:FUZ917518 GEV917516:GEV917518 GOR917516:GOR917518 GYN917516:GYN917518 HIJ917516:HIJ917518 HSF917516:HSF917518 ICB917516:ICB917518 ILX917516:ILX917518 IVT917516:IVT917518 JFP917516:JFP917518 JPL917516:JPL917518 JZH917516:JZH917518 KJD917516:KJD917518 KSZ917516:KSZ917518 LCV917516:LCV917518 LMR917516:LMR917518 LWN917516:LWN917518 MGJ917516:MGJ917518 MQF917516:MQF917518 NAB917516:NAB917518 NJX917516:NJX917518 NTT917516:NTT917518 ODP917516:ODP917518 ONL917516:ONL917518 OXH917516:OXH917518 PHD917516:PHD917518 PQZ917516:PQZ917518 QAV917516:QAV917518 QKR917516:QKR917518 QUN917516:QUN917518 REJ917516:REJ917518 ROF917516:ROF917518 RYB917516:RYB917518 SHX917516:SHX917518 SRT917516:SRT917518 TBP917516:TBP917518 TLL917516:TLL917518 TVH917516:TVH917518 UFD917516:UFD917518 UOZ917516:UOZ917518 UYV917516:UYV917518 VIR917516:VIR917518 VSN917516:VSN917518 WCJ917516:WCJ917518 WMF917516:WMF917518 WWB917516:WWB917518 I983052:I983054 JP983052:JP983054 TL983052:TL983054 ADH983052:ADH983054 AND983052:AND983054 AWZ983052:AWZ983054 BGV983052:BGV983054 BQR983052:BQR983054 CAN983052:CAN983054 CKJ983052:CKJ983054 CUF983052:CUF983054 DEB983052:DEB983054 DNX983052:DNX983054 DXT983052:DXT983054 EHP983052:EHP983054 ERL983052:ERL983054 FBH983052:FBH983054 FLD983052:FLD983054 FUZ983052:FUZ983054 GEV983052:GEV983054 GOR983052:GOR983054 GYN983052:GYN983054 HIJ983052:HIJ983054 HSF983052:HSF983054 ICB983052:ICB983054 ILX983052:ILX983054 IVT983052:IVT983054 JFP983052:JFP983054 JPL983052:JPL983054 JZH983052:JZH983054 KJD983052:KJD983054 KSZ983052:KSZ983054 LCV983052:LCV983054 LMR983052:LMR983054 LWN983052:LWN983054 MGJ983052:MGJ983054 MQF983052:MQF983054 NAB983052:NAB983054 NJX983052:NJX983054 NTT983052:NTT983054 ODP983052:ODP983054 ONL983052:ONL983054 OXH983052:OXH983054 PHD983052:PHD983054 PQZ983052:PQZ983054 QAV983052:QAV983054 QKR983052:QKR983054 QUN983052:QUN983054 REJ983052:REJ983054 ROF983052:ROF983054 RYB983052:RYB983054 SHX983052:SHX983054 SRT983052:SRT983054 TBP983052:TBP983054 TLL983052:TLL983054 TVH983052:TVH983054 UFD983052:UFD983054 UOZ983052:UOZ983054 UYV983052:UYV983054 VIR983052:VIR983054 VSN983052:VSN983054 WCJ983052:WCJ983054 WMF983052:WMF983054 WWB983052:WWB983054 WWB14 WMF14 WCJ14 VSN14 VIR14 UYV14 UOZ14 UFD14 TVH14 TLL14 TBP14 SRT14 SHX14 RYB14 ROF14 REJ14 QUN14 QKR14 QAV14 PQZ14 PHD14 OXH14 ONL14 ODP14 NTT14 NJX14 NAB14 MQF14 MGJ14 LWN14 LMR14 LCV14 KSZ14 KJD14 JZH14 JPL14 JFP14 IVT14 ILX14 ICB14 HSF14 HIJ14 GYN14 GOR14 GEV14 FUZ14 FLD14 FBH14 ERL14 EHP14 DXT14 DNX14 DEB14 CUF14 CKJ14 CAN14 BQR14 BGV14 AWZ14 AND14 ADH14 TL14 JP14 I14">
      <formula1>"Recursos Propios, Recursos Público- Privados"</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32"/>
  <sheetViews>
    <sheetView topLeftCell="A8" workbookViewId="0">
      <selection activeCell="J10" sqref="J10:J11"/>
    </sheetView>
  </sheetViews>
  <sheetFormatPr baseColWidth="10" defaultColWidth="55.42578125" defaultRowHeight="15"/>
  <cols>
    <col min="1" max="1" width="48.28515625" style="235" customWidth="1"/>
    <col min="2" max="2" width="28.42578125" style="235" hidden="1" customWidth="1"/>
    <col min="3" max="3" width="14" style="236" customWidth="1"/>
    <col min="4" max="4" width="29.28515625" style="236" customWidth="1"/>
    <col min="5" max="5" width="17.85546875" style="234" customWidth="1"/>
    <col min="6" max="6" width="31.7109375" style="234" customWidth="1"/>
    <col min="7" max="7" width="20.42578125" style="238" hidden="1" customWidth="1"/>
    <col min="8" max="8" width="9.42578125" style="238" hidden="1" customWidth="1"/>
    <col min="9" max="9" width="11.140625" style="234" hidden="1" customWidth="1"/>
    <col min="10" max="10" width="20.140625" style="239" customWidth="1"/>
    <col min="11" max="21" width="20.140625" style="239" hidden="1" customWidth="1"/>
    <col min="22" max="22" width="19.5703125" style="234" hidden="1" customWidth="1"/>
    <col min="23" max="34" width="3.7109375" style="234" hidden="1" customWidth="1"/>
    <col min="35" max="35" width="40.7109375" style="234" hidden="1" customWidth="1"/>
    <col min="36" max="235" width="11.42578125" style="234" customWidth="1"/>
    <col min="236" max="236" width="75" style="234" customWidth="1"/>
    <col min="237" max="237" width="0.140625" style="234" customWidth="1"/>
    <col min="238" max="268" width="55.42578125" style="234"/>
    <col min="269" max="269" width="48.28515625" style="234" customWidth="1"/>
    <col min="270" max="270" width="14" style="234" customWidth="1"/>
    <col min="271" max="271" width="29.28515625" style="234" customWidth="1"/>
    <col min="272" max="272" width="17.85546875" style="234" customWidth="1"/>
    <col min="273" max="273" width="31.7109375" style="234" customWidth="1"/>
    <col min="274" max="274" width="20.42578125" style="234" customWidth="1"/>
    <col min="275" max="275" width="7.42578125" style="234" customWidth="1"/>
    <col min="276" max="276" width="8" style="234" customWidth="1"/>
    <col min="277" max="277" width="20.140625" style="234" customWidth="1"/>
    <col min="278" max="278" width="19.5703125" style="234" customWidth="1"/>
    <col min="279" max="290" width="3.7109375" style="234" customWidth="1"/>
    <col min="291" max="291" width="40.7109375" style="234" customWidth="1"/>
    <col min="292" max="491" width="11.42578125" style="234" customWidth="1"/>
    <col min="492" max="492" width="75" style="234" customWidth="1"/>
    <col min="493" max="493" width="0.140625" style="234" customWidth="1"/>
    <col min="494" max="524" width="55.42578125" style="234"/>
    <col min="525" max="525" width="48.28515625" style="234" customWidth="1"/>
    <col min="526" max="526" width="14" style="234" customWidth="1"/>
    <col min="527" max="527" width="29.28515625" style="234" customWidth="1"/>
    <col min="528" max="528" width="17.85546875" style="234" customWidth="1"/>
    <col min="529" max="529" width="31.7109375" style="234" customWidth="1"/>
    <col min="530" max="530" width="20.42578125" style="234" customWidth="1"/>
    <col min="531" max="531" width="7.42578125" style="234" customWidth="1"/>
    <col min="532" max="532" width="8" style="234" customWidth="1"/>
    <col min="533" max="533" width="20.140625" style="234" customWidth="1"/>
    <col min="534" max="534" width="19.5703125" style="234" customWidth="1"/>
    <col min="535" max="546" width="3.7109375" style="234" customWidth="1"/>
    <col min="547" max="547" width="40.7109375" style="234" customWidth="1"/>
    <col min="548" max="747" width="11.42578125" style="234" customWidth="1"/>
    <col min="748" max="748" width="75" style="234" customWidth="1"/>
    <col min="749" max="749" width="0.140625" style="234" customWidth="1"/>
    <col min="750" max="780" width="55.42578125" style="234"/>
    <col min="781" max="781" width="48.28515625" style="234" customWidth="1"/>
    <col min="782" max="782" width="14" style="234" customWidth="1"/>
    <col min="783" max="783" width="29.28515625" style="234" customWidth="1"/>
    <col min="784" max="784" width="17.85546875" style="234" customWidth="1"/>
    <col min="785" max="785" width="31.7109375" style="234" customWidth="1"/>
    <col min="786" max="786" width="20.42578125" style="234" customWidth="1"/>
    <col min="787" max="787" width="7.42578125" style="234" customWidth="1"/>
    <col min="788" max="788" width="8" style="234" customWidth="1"/>
    <col min="789" max="789" width="20.140625" style="234" customWidth="1"/>
    <col min="790" max="790" width="19.5703125" style="234" customWidth="1"/>
    <col min="791" max="802" width="3.7109375" style="234" customWidth="1"/>
    <col min="803" max="803" width="40.7109375" style="234" customWidth="1"/>
    <col min="804" max="1003" width="11.42578125" style="234" customWidth="1"/>
    <col min="1004" max="1004" width="75" style="234" customWidth="1"/>
    <col min="1005" max="1005" width="0.140625" style="234" customWidth="1"/>
    <col min="1006" max="1036" width="55.42578125" style="234"/>
    <col min="1037" max="1037" width="48.28515625" style="234" customWidth="1"/>
    <col min="1038" max="1038" width="14" style="234" customWidth="1"/>
    <col min="1039" max="1039" width="29.28515625" style="234" customWidth="1"/>
    <col min="1040" max="1040" width="17.85546875" style="234" customWidth="1"/>
    <col min="1041" max="1041" width="31.7109375" style="234" customWidth="1"/>
    <col min="1042" max="1042" width="20.42578125" style="234" customWidth="1"/>
    <col min="1043" max="1043" width="7.42578125" style="234" customWidth="1"/>
    <col min="1044" max="1044" width="8" style="234" customWidth="1"/>
    <col min="1045" max="1045" width="20.140625" style="234" customWidth="1"/>
    <col min="1046" max="1046" width="19.5703125" style="234" customWidth="1"/>
    <col min="1047" max="1058" width="3.7109375" style="234" customWidth="1"/>
    <col min="1059" max="1059" width="40.7109375" style="234" customWidth="1"/>
    <col min="1060" max="1259" width="11.42578125" style="234" customWidth="1"/>
    <col min="1260" max="1260" width="75" style="234" customWidth="1"/>
    <col min="1261" max="1261" width="0.140625" style="234" customWidth="1"/>
    <col min="1262" max="1292" width="55.42578125" style="234"/>
    <col min="1293" max="1293" width="48.28515625" style="234" customWidth="1"/>
    <col min="1294" max="1294" width="14" style="234" customWidth="1"/>
    <col min="1295" max="1295" width="29.28515625" style="234" customWidth="1"/>
    <col min="1296" max="1296" width="17.85546875" style="234" customWidth="1"/>
    <col min="1297" max="1297" width="31.7109375" style="234" customWidth="1"/>
    <col min="1298" max="1298" width="20.42578125" style="234" customWidth="1"/>
    <col min="1299" max="1299" width="7.42578125" style="234" customWidth="1"/>
    <col min="1300" max="1300" width="8" style="234" customWidth="1"/>
    <col min="1301" max="1301" width="20.140625" style="234" customWidth="1"/>
    <col min="1302" max="1302" width="19.5703125" style="234" customWidth="1"/>
    <col min="1303" max="1314" width="3.7109375" style="234" customWidth="1"/>
    <col min="1315" max="1315" width="40.7109375" style="234" customWidth="1"/>
    <col min="1316" max="1515" width="11.42578125" style="234" customWidth="1"/>
    <col min="1516" max="1516" width="75" style="234" customWidth="1"/>
    <col min="1517" max="1517" width="0.140625" style="234" customWidth="1"/>
    <col min="1518" max="1548" width="55.42578125" style="234"/>
    <col min="1549" max="1549" width="48.28515625" style="234" customWidth="1"/>
    <col min="1550" max="1550" width="14" style="234" customWidth="1"/>
    <col min="1551" max="1551" width="29.28515625" style="234" customWidth="1"/>
    <col min="1552" max="1552" width="17.85546875" style="234" customWidth="1"/>
    <col min="1553" max="1553" width="31.7109375" style="234" customWidth="1"/>
    <col min="1554" max="1554" width="20.42578125" style="234" customWidth="1"/>
    <col min="1555" max="1555" width="7.42578125" style="234" customWidth="1"/>
    <col min="1556" max="1556" width="8" style="234" customWidth="1"/>
    <col min="1557" max="1557" width="20.140625" style="234" customWidth="1"/>
    <col min="1558" max="1558" width="19.5703125" style="234" customWidth="1"/>
    <col min="1559" max="1570" width="3.7109375" style="234" customWidth="1"/>
    <col min="1571" max="1571" width="40.7109375" style="234" customWidth="1"/>
    <col min="1572" max="1771" width="11.42578125" style="234" customWidth="1"/>
    <col min="1772" max="1772" width="75" style="234" customWidth="1"/>
    <col min="1773" max="1773" width="0.140625" style="234" customWidth="1"/>
    <col min="1774" max="1804" width="55.42578125" style="234"/>
    <col min="1805" max="1805" width="48.28515625" style="234" customWidth="1"/>
    <col min="1806" max="1806" width="14" style="234" customWidth="1"/>
    <col min="1807" max="1807" width="29.28515625" style="234" customWidth="1"/>
    <col min="1808" max="1808" width="17.85546875" style="234" customWidth="1"/>
    <col min="1809" max="1809" width="31.7109375" style="234" customWidth="1"/>
    <col min="1810" max="1810" width="20.42578125" style="234" customWidth="1"/>
    <col min="1811" max="1811" width="7.42578125" style="234" customWidth="1"/>
    <col min="1812" max="1812" width="8" style="234" customWidth="1"/>
    <col min="1813" max="1813" width="20.140625" style="234" customWidth="1"/>
    <col min="1814" max="1814" width="19.5703125" style="234" customWidth="1"/>
    <col min="1815" max="1826" width="3.7109375" style="234" customWidth="1"/>
    <col min="1827" max="1827" width="40.7109375" style="234" customWidth="1"/>
    <col min="1828" max="2027" width="11.42578125" style="234" customWidth="1"/>
    <col min="2028" max="2028" width="75" style="234" customWidth="1"/>
    <col min="2029" max="2029" width="0.140625" style="234" customWidth="1"/>
    <col min="2030" max="2060" width="55.42578125" style="234"/>
    <col min="2061" max="2061" width="48.28515625" style="234" customWidth="1"/>
    <col min="2062" max="2062" width="14" style="234" customWidth="1"/>
    <col min="2063" max="2063" width="29.28515625" style="234" customWidth="1"/>
    <col min="2064" max="2064" width="17.85546875" style="234" customWidth="1"/>
    <col min="2065" max="2065" width="31.7109375" style="234" customWidth="1"/>
    <col min="2066" max="2066" width="20.42578125" style="234" customWidth="1"/>
    <col min="2067" max="2067" width="7.42578125" style="234" customWidth="1"/>
    <col min="2068" max="2068" width="8" style="234" customWidth="1"/>
    <col min="2069" max="2069" width="20.140625" style="234" customWidth="1"/>
    <col min="2070" max="2070" width="19.5703125" style="234" customWidth="1"/>
    <col min="2071" max="2082" width="3.7109375" style="234" customWidth="1"/>
    <col min="2083" max="2083" width="40.7109375" style="234" customWidth="1"/>
    <col min="2084" max="2283" width="11.42578125" style="234" customWidth="1"/>
    <col min="2284" max="2284" width="75" style="234" customWidth="1"/>
    <col min="2285" max="2285" width="0.140625" style="234" customWidth="1"/>
    <col min="2286" max="2316" width="55.42578125" style="234"/>
    <col min="2317" max="2317" width="48.28515625" style="234" customWidth="1"/>
    <col min="2318" max="2318" width="14" style="234" customWidth="1"/>
    <col min="2319" max="2319" width="29.28515625" style="234" customWidth="1"/>
    <col min="2320" max="2320" width="17.85546875" style="234" customWidth="1"/>
    <col min="2321" max="2321" width="31.7109375" style="234" customWidth="1"/>
    <col min="2322" max="2322" width="20.42578125" style="234" customWidth="1"/>
    <col min="2323" max="2323" width="7.42578125" style="234" customWidth="1"/>
    <col min="2324" max="2324" width="8" style="234" customWidth="1"/>
    <col min="2325" max="2325" width="20.140625" style="234" customWidth="1"/>
    <col min="2326" max="2326" width="19.5703125" style="234" customWidth="1"/>
    <col min="2327" max="2338" width="3.7109375" style="234" customWidth="1"/>
    <col min="2339" max="2339" width="40.7109375" style="234" customWidth="1"/>
    <col min="2340" max="2539" width="11.42578125" style="234" customWidth="1"/>
    <col min="2540" max="2540" width="75" style="234" customWidth="1"/>
    <col min="2541" max="2541" width="0.140625" style="234" customWidth="1"/>
    <col min="2542" max="2572" width="55.42578125" style="234"/>
    <col min="2573" max="2573" width="48.28515625" style="234" customWidth="1"/>
    <col min="2574" max="2574" width="14" style="234" customWidth="1"/>
    <col min="2575" max="2575" width="29.28515625" style="234" customWidth="1"/>
    <col min="2576" max="2576" width="17.85546875" style="234" customWidth="1"/>
    <col min="2577" max="2577" width="31.7109375" style="234" customWidth="1"/>
    <col min="2578" max="2578" width="20.42578125" style="234" customWidth="1"/>
    <col min="2579" max="2579" width="7.42578125" style="234" customWidth="1"/>
    <col min="2580" max="2580" width="8" style="234" customWidth="1"/>
    <col min="2581" max="2581" width="20.140625" style="234" customWidth="1"/>
    <col min="2582" max="2582" width="19.5703125" style="234" customWidth="1"/>
    <col min="2583" max="2594" width="3.7109375" style="234" customWidth="1"/>
    <col min="2595" max="2595" width="40.7109375" style="234" customWidth="1"/>
    <col min="2596" max="2795" width="11.42578125" style="234" customWidth="1"/>
    <col min="2796" max="2796" width="75" style="234" customWidth="1"/>
    <col min="2797" max="2797" width="0.140625" style="234" customWidth="1"/>
    <col min="2798" max="2828" width="55.42578125" style="234"/>
    <col min="2829" max="2829" width="48.28515625" style="234" customWidth="1"/>
    <col min="2830" max="2830" width="14" style="234" customWidth="1"/>
    <col min="2831" max="2831" width="29.28515625" style="234" customWidth="1"/>
    <col min="2832" max="2832" width="17.85546875" style="234" customWidth="1"/>
    <col min="2833" max="2833" width="31.7109375" style="234" customWidth="1"/>
    <col min="2834" max="2834" width="20.42578125" style="234" customWidth="1"/>
    <col min="2835" max="2835" width="7.42578125" style="234" customWidth="1"/>
    <col min="2836" max="2836" width="8" style="234" customWidth="1"/>
    <col min="2837" max="2837" width="20.140625" style="234" customWidth="1"/>
    <col min="2838" max="2838" width="19.5703125" style="234" customWidth="1"/>
    <col min="2839" max="2850" width="3.7109375" style="234" customWidth="1"/>
    <col min="2851" max="2851" width="40.7109375" style="234" customWidth="1"/>
    <col min="2852" max="3051" width="11.42578125" style="234" customWidth="1"/>
    <col min="3052" max="3052" width="75" style="234" customWidth="1"/>
    <col min="3053" max="3053" width="0.140625" style="234" customWidth="1"/>
    <col min="3054" max="3084" width="55.42578125" style="234"/>
    <col min="3085" max="3085" width="48.28515625" style="234" customWidth="1"/>
    <col min="3086" max="3086" width="14" style="234" customWidth="1"/>
    <col min="3087" max="3087" width="29.28515625" style="234" customWidth="1"/>
    <col min="3088" max="3088" width="17.85546875" style="234" customWidth="1"/>
    <col min="3089" max="3089" width="31.7109375" style="234" customWidth="1"/>
    <col min="3090" max="3090" width="20.42578125" style="234" customWidth="1"/>
    <col min="3091" max="3091" width="7.42578125" style="234" customWidth="1"/>
    <col min="3092" max="3092" width="8" style="234" customWidth="1"/>
    <col min="3093" max="3093" width="20.140625" style="234" customWidth="1"/>
    <col min="3094" max="3094" width="19.5703125" style="234" customWidth="1"/>
    <col min="3095" max="3106" width="3.7109375" style="234" customWidth="1"/>
    <col min="3107" max="3107" width="40.7109375" style="234" customWidth="1"/>
    <col min="3108" max="3307" width="11.42578125" style="234" customWidth="1"/>
    <col min="3308" max="3308" width="75" style="234" customWidth="1"/>
    <col min="3309" max="3309" width="0.140625" style="234" customWidth="1"/>
    <col min="3310" max="3340" width="55.42578125" style="234"/>
    <col min="3341" max="3341" width="48.28515625" style="234" customWidth="1"/>
    <col min="3342" max="3342" width="14" style="234" customWidth="1"/>
    <col min="3343" max="3343" width="29.28515625" style="234" customWidth="1"/>
    <col min="3344" max="3344" width="17.85546875" style="234" customWidth="1"/>
    <col min="3345" max="3345" width="31.7109375" style="234" customWidth="1"/>
    <col min="3346" max="3346" width="20.42578125" style="234" customWidth="1"/>
    <col min="3347" max="3347" width="7.42578125" style="234" customWidth="1"/>
    <col min="3348" max="3348" width="8" style="234" customWidth="1"/>
    <col min="3349" max="3349" width="20.140625" style="234" customWidth="1"/>
    <col min="3350" max="3350" width="19.5703125" style="234" customWidth="1"/>
    <col min="3351" max="3362" width="3.7109375" style="234" customWidth="1"/>
    <col min="3363" max="3363" width="40.7109375" style="234" customWidth="1"/>
    <col min="3364" max="3563" width="11.42578125" style="234" customWidth="1"/>
    <col min="3564" max="3564" width="75" style="234" customWidth="1"/>
    <col min="3565" max="3565" width="0.140625" style="234" customWidth="1"/>
    <col min="3566" max="3596" width="55.42578125" style="234"/>
    <col min="3597" max="3597" width="48.28515625" style="234" customWidth="1"/>
    <col min="3598" max="3598" width="14" style="234" customWidth="1"/>
    <col min="3599" max="3599" width="29.28515625" style="234" customWidth="1"/>
    <col min="3600" max="3600" width="17.85546875" style="234" customWidth="1"/>
    <col min="3601" max="3601" width="31.7109375" style="234" customWidth="1"/>
    <col min="3602" max="3602" width="20.42578125" style="234" customWidth="1"/>
    <col min="3603" max="3603" width="7.42578125" style="234" customWidth="1"/>
    <col min="3604" max="3604" width="8" style="234" customWidth="1"/>
    <col min="3605" max="3605" width="20.140625" style="234" customWidth="1"/>
    <col min="3606" max="3606" width="19.5703125" style="234" customWidth="1"/>
    <col min="3607" max="3618" width="3.7109375" style="234" customWidth="1"/>
    <col min="3619" max="3619" width="40.7109375" style="234" customWidth="1"/>
    <col min="3620" max="3819" width="11.42578125" style="234" customWidth="1"/>
    <col min="3820" max="3820" width="75" style="234" customWidth="1"/>
    <col min="3821" max="3821" width="0.140625" style="234" customWidth="1"/>
    <col min="3822" max="3852" width="55.42578125" style="234"/>
    <col min="3853" max="3853" width="48.28515625" style="234" customWidth="1"/>
    <col min="3854" max="3854" width="14" style="234" customWidth="1"/>
    <col min="3855" max="3855" width="29.28515625" style="234" customWidth="1"/>
    <col min="3856" max="3856" width="17.85546875" style="234" customWidth="1"/>
    <col min="3857" max="3857" width="31.7109375" style="234" customWidth="1"/>
    <col min="3858" max="3858" width="20.42578125" style="234" customWidth="1"/>
    <col min="3859" max="3859" width="7.42578125" style="234" customWidth="1"/>
    <col min="3860" max="3860" width="8" style="234" customWidth="1"/>
    <col min="3861" max="3861" width="20.140625" style="234" customWidth="1"/>
    <col min="3862" max="3862" width="19.5703125" style="234" customWidth="1"/>
    <col min="3863" max="3874" width="3.7109375" style="234" customWidth="1"/>
    <col min="3875" max="3875" width="40.7109375" style="234" customWidth="1"/>
    <col min="3876" max="4075" width="11.42578125" style="234" customWidth="1"/>
    <col min="4076" max="4076" width="75" style="234" customWidth="1"/>
    <col min="4077" max="4077" width="0.140625" style="234" customWidth="1"/>
    <col min="4078" max="4108" width="55.42578125" style="234"/>
    <col min="4109" max="4109" width="48.28515625" style="234" customWidth="1"/>
    <col min="4110" max="4110" width="14" style="234" customWidth="1"/>
    <col min="4111" max="4111" width="29.28515625" style="234" customWidth="1"/>
    <col min="4112" max="4112" width="17.85546875" style="234" customWidth="1"/>
    <col min="4113" max="4113" width="31.7109375" style="234" customWidth="1"/>
    <col min="4114" max="4114" width="20.42578125" style="234" customWidth="1"/>
    <col min="4115" max="4115" width="7.42578125" style="234" customWidth="1"/>
    <col min="4116" max="4116" width="8" style="234" customWidth="1"/>
    <col min="4117" max="4117" width="20.140625" style="234" customWidth="1"/>
    <col min="4118" max="4118" width="19.5703125" style="234" customWidth="1"/>
    <col min="4119" max="4130" width="3.7109375" style="234" customWidth="1"/>
    <col min="4131" max="4131" width="40.7109375" style="234" customWidth="1"/>
    <col min="4132" max="4331" width="11.42578125" style="234" customWidth="1"/>
    <col min="4332" max="4332" width="75" style="234" customWidth="1"/>
    <col min="4333" max="4333" width="0.140625" style="234" customWidth="1"/>
    <col min="4334" max="4364" width="55.42578125" style="234"/>
    <col min="4365" max="4365" width="48.28515625" style="234" customWidth="1"/>
    <col min="4366" max="4366" width="14" style="234" customWidth="1"/>
    <col min="4367" max="4367" width="29.28515625" style="234" customWidth="1"/>
    <col min="4368" max="4368" width="17.85546875" style="234" customWidth="1"/>
    <col min="4369" max="4369" width="31.7109375" style="234" customWidth="1"/>
    <col min="4370" max="4370" width="20.42578125" style="234" customWidth="1"/>
    <col min="4371" max="4371" width="7.42578125" style="234" customWidth="1"/>
    <col min="4372" max="4372" width="8" style="234" customWidth="1"/>
    <col min="4373" max="4373" width="20.140625" style="234" customWidth="1"/>
    <col min="4374" max="4374" width="19.5703125" style="234" customWidth="1"/>
    <col min="4375" max="4386" width="3.7109375" style="234" customWidth="1"/>
    <col min="4387" max="4387" width="40.7109375" style="234" customWidth="1"/>
    <col min="4388" max="4587" width="11.42578125" style="234" customWidth="1"/>
    <col min="4588" max="4588" width="75" style="234" customWidth="1"/>
    <col min="4589" max="4589" width="0.140625" style="234" customWidth="1"/>
    <col min="4590" max="4620" width="55.42578125" style="234"/>
    <col min="4621" max="4621" width="48.28515625" style="234" customWidth="1"/>
    <col min="4622" max="4622" width="14" style="234" customWidth="1"/>
    <col min="4623" max="4623" width="29.28515625" style="234" customWidth="1"/>
    <col min="4624" max="4624" width="17.85546875" style="234" customWidth="1"/>
    <col min="4625" max="4625" width="31.7109375" style="234" customWidth="1"/>
    <col min="4626" max="4626" width="20.42578125" style="234" customWidth="1"/>
    <col min="4627" max="4627" width="7.42578125" style="234" customWidth="1"/>
    <col min="4628" max="4628" width="8" style="234" customWidth="1"/>
    <col min="4629" max="4629" width="20.140625" style="234" customWidth="1"/>
    <col min="4630" max="4630" width="19.5703125" style="234" customWidth="1"/>
    <col min="4631" max="4642" width="3.7109375" style="234" customWidth="1"/>
    <col min="4643" max="4643" width="40.7109375" style="234" customWidth="1"/>
    <col min="4644" max="4843" width="11.42578125" style="234" customWidth="1"/>
    <col min="4844" max="4844" width="75" style="234" customWidth="1"/>
    <col min="4845" max="4845" width="0.140625" style="234" customWidth="1"/>
    <col min="4846" max="4876" width="55.42578125" style="234"/>
    <col min="4877" max="4877" width="48.28515625" style="234" customWidth="1"/>
    <col min="4878" max="4878" width="14" style="234" customWidth="1"/>
    <col min="4879" max="4879" width="29.28515625" style="234" customWidth="1"/>
    <col min="4880" max="4880" width="17.85546875" style="234" customWidth="1"/>
    <col min="4881" max="4881" width="31.7109375" style="234" customWidth="1"/>
    <col min="4882" max="4882" width="20.42578125" style="234" customWidth="1"/>
    <col min="4883" max="4883" width="7.42578125" style="234" customWidth="1"/>
    <col min="4884" max="4884" width="8" style="234" customWidth="1"/>
    <col min="4885" max="4885" width="20.140625" style="234" customWidth="1"/>
    <col min="4886" max="4886" width="19.5703125" style="234" customWidth="1"/>
    <col min="4887" max="4898" width="3.7109375" style="234" customWidth="1"/>
    <col min="4899" max="4899" width="40.7109375" style="234" customWidth="1"/>
    <col min="4900" max="5099" width="11.42578125" style="234" customWidth="1"/>
    <col min="5100" max="5100" width="75" style="234" customWidth="1"/>
    <col min="5101" max="5101" width="0.140625" style="234" customWidth="1"/>
    <col min="5102" max="5132" width="55.42578125" style="234"/>
    <col min="5133" max="5133" width="48.28515625" style="234" customWidth="1"/>
    <col min="5134" max="5134" width="14" style="234" customWidth="1"/>
    <col min="5135" max="5135" width="29.28515625" style="234" customWidth="1"/>
    <col min="5136" max="5136" width="17.85546875" style="234" customWidth="1"/>
    <col min="5137" max="5137" width="31.7109375" style="234" customWidth="1"/>
    <col min="5138" max="5138" width="20.42578125" style="234" customWidth="1"/>
    <col min="5139" max="5139" width="7.42578125" style="234" customWidth="1"/>
    <col min="5140" max="5140" width="8" style="234" customWidth="1"/>
    <col min="5141" max="5141" width="20.140625" style="234" customWidth="1"/>
    <col min="5142" max="5142" width="19.5703125" style="234" customWidth="1"/>
    <col min="5143" max="5154" width="3.7109375" style="234" customWidth="1"/>
    <col min="5155" max="5155" width="40.7109375" style="234" customWidth="1"/>
    <col min="5156" max="5355" width="11.42578125" style="234" customWidth="1"/>
    <col min="5356" max="5356" width="75" style="234" customWidth="1"/>
    <col min="5357" max="5357" width="0.140625" style="234" customWidth="1"/>
    <col min="5358" max="5388" width="55.42578125" style="234"/>
    <col min="5389" max="5389" width="48.28515625" style="234" customWidth="1"/>
    <col min="5390" max="5390" width="14" style="234" customWidth="1"/>
    <col min="5391" max="5391" width="29.28515625" style="234" customWidth="1"/>
    <col min="5392" max="5392" width="17.85546875" style="234" customWidth="1"/>
    <col min="5393" max="5393" width="31.7109375" style="234" customWidth="1"/>
    <col min="5394" max="5394" width="20.42578125" style="234" customWidth="1"/>
    <col min="5395" max="5395" width="7.42578125" style="234" customWidth="1"/>
    <col min="5396" max="5396" width="8" style="234" customWidth="1"/>
    <col min="5397" max="5397" width="20.140625" style="234" customWidth="1"/>
    <col min="5398" max="5398" width="19.5703125" style="234" customWidth="1"/>
    <col min="5399" max="5410" width="3.7109375" style="234" customWidth="1"/>
    <col min="5411" max="5411" width="40.7109375" style="234" customWidth="1"/>
    <col min="5412" max="5611" width="11.42578125" style="234" customWidth="1"/>
    <col min="5612" max="5612" width="75" style="234" customWidth="1"/>
    <col min="5613" max="5613" width="0.140625" style="234" customWidth="1"/>
    <col min="5614" max="5644" width="55.42578125" style="234"/>
    <col min="5645" max="5645" width="48.28515625" style="234" customWidth="1"/>
    <col min="5646" max="5646" width="14" style="234" customWidth="1"/>
    <col min="5647" max="5647" width="29.28515625" style="234" customWidth="1"/>
    <col min="5648" max="5648" width="17.85546875" style="234" customWidth="1"/>
    <col min="5649" max="5649" width="31.7109375" style="234" customWidth="1"/>
    <col min="5650" max="5650" width="20.42578125" style="234" customWidth="1"/>
    <col min="5651" max="5651" width="7.42578125" style="234" customWidth="1"/>
    <col min="5652" max="5652" width="8" style="234" customWidth="1"/>
    <col min="5653" max="5653" width="20.140625" style="234" customWidth="1"/>
    <col min="5654" max="5654" width="19.5703125" style="234" customWidth="1"/>
    <col min="5655" max="5666" width="3.7109375" style="234" customWidth="1"/>
    <col min="5667" max="5667" width="40.7109375" style="234" customWidth="1"/>
    <col min="5668" max="5867" width="11.42578125" style="234" customWidth="1"/>
    <col min="5868" max="5868" width="75" style="234" customWidth="1"/>
    <col min="5869" max="5869" width="0.140625" style="234" customWidth="1"/>
    <col min="5870" max="5900" width="55.42578125" style="234"/>
    <col min="5901" max="5901" width="48.28515625" style="234" customWidth="1"/>
    <col min="5902" max="5902" width="14" style="234" customWidth="1"/>
    <col min="5903" max="5903" width="29.28515625" style="234" customWidth="1"/>
    <col min="5904" max="5904" width="17.85546875" style="234" customWidth="1"/>
    <col min="5905" max="5905" width="31.7109375" style="234" customWidth="1"/>
    <col min="5906" max="5906" width="20.42578125" style="234" customWidth="1"/>
    <col min="5907" max="5907" width="7.42578125" style="234" customWidth="1"/>
    <col min="5908" max="5908" width="8" style="234" customWidth="1"/>
    <col min="5909" max="5909" width="20.140625" style="234" customWidth="1"/>
    <col min="5910" max="5910" width="19.5703125" style="234" customWidth="1"/>
    <col min="5911" max="5922" width="3.7109375" style="234" customWidth="1"/>
    <col min="5923" max="5923" width="40.7109375" style="234" customWidth="1"/>
    <col min="5924" max="6123" width="11.42578125" style="234" customWidth="1"/>
    <col min="6124" max="6124" width="75" style="234" customWidth="1"/>
    <col min="6125" max="6125" width="0.140625" style="234" customWidth="1"/>
    <col min="6126" max="6156" width="55.42578125" style="234"/>
    <col min="6157" max="6157" width="48.28515625" style="234" customWidth="1"/>
    <col min="6158" max="6158" width="14" style="234" customWidth="1"/>
    <col min="6159" max="6159" width="29.28515625" style="234" customWidth="1"/>
    <col min="6160" max="6160" width="17.85546875" style="234" customWidth="1"/>
    <col min="6161" max="6161" width="31.7109375" style="234" customWidth="1"/>
    <col min="6162" max="6162" width="20.42578125" style="234" customWidth="1"/>
    <col min="6163" max="6163" width="7.42578125" style="234" customWidth="1"/>
    <col min="6164" max="6164" width="8" style="234" customWidth="1"/>
    <col min="6165" max="6165" width="20.140625" style="234" customWidth="1"/>
    <col min="6166" max="6166" width="19.5703125" style="234" customWidth="1"/>
    <col min="6167" max="6178" width="3.7109375" style="234" customWidth="1"/>
    <col min="6179" max="6179" width="40.7109375" style="234" customWidth="1"/>
    <col min="6180" max="6379" width="11.42578125" style="234" customWidth="1"/>
    <col min="6380" max="6380" width="75" style="234" customWidth="1"/>
    <col min="6381" max="6381" width="0.140625" style="234" customWidth="1"/>
    <col min="6382" max="6412" width="55.42578125" style="234"/>
    <col min="6413" max="6413" width="48.28515625" style="234" customWidth="1"/>
    <col min="6414" max="6414" width="14" style="234" customWidth="1"/>
    <col min="6415" max="6415" width="29.28515625" style="234" customWidth="1"/>
    <col min="6416" max="6416" width="17.85546875" style="234" customWidth="1"/>
    <col min="6417" max="6417" width="31.7109375" style="234" customWidth="1"/>
    <col min="6418" max="6418" width="20.42578125" style="234" customWidth="1"/>
    <col min="6419" max="6419" width="7.42578125" style="234" customWidth="1"/>
    <col min="6420" max="6420" width="8" style="234" customWidth="1"/>
    <col min="6421" max="6421" width="20.140625" style="234" customWidth="1"/>
    <col min="6422" max="6422" width="19.5703125" style="234" customWidth="1"/>
    <col min="6423" max="6434" width="3.7109375" style="234" customWidth="1"/>
    <col min="6435" max="6435" width="40.7109375" style="234" customWidth="1"/>
    <col min="6436" max="6635" width="11.42578125" style="234" customWidth="1"/>
    <col min="6636" max="6636" width="75" style="234" customWidth="1"/>
    <col min="6637" max="6637" width="0.140625" style="234" customWidth="1"/>
    <col min="6638" max="6668" width="55.42578125" style="234"/>
    <col min="6669" max="6669" width="48.28515625" style="234" customWidth="1"/>
    <col min="6670" max="6670" width="14" style="234" customWidth="1"/>
    <col min="6671" max="6671" width="29.28515625" style="234" customWidth="1"/>
    <col min="6672" max="6672" width="17.85546875" style="234" customWidth="1"/>
    <col min="6673" max="6673" width="31.7109375" style="234" customWidth="1"/>
    <col min="6674" max="6674" width="20.42578125" style="234" customWidth="1"/>
    <col min="6675" max="6675" width="7.42578125" style="234" customWidth="1"/>
    <col min="6676" max="6676" width="8" style="234" customWidth="1"/>
    <col min="6677" max="6677" width="20.140625" style="234" customWidth="1"/>
    <col min="6678" max="6678" width="19.5703125" style="234" customWidth="1"/>
    <col min="6679" max="6690" width="3.7109375" style="234" customWidth="1"/>
    <col min="6691" max="6691" width="40.7109375" style="234" customWidth="1"/>
    <col min="6692" max="6891" width="11.42578125" style="234" customWidth="1"/>
    <col min="6892" max="6892" width="75" style="234" customWidth="1"/>
    <col min="6893" max="6893" width="0.140625" style="234" customWidth="1"/>
    <col min="6894" max="6924" width="55.42578125" style="234"/>
    <col min="6925" max="6925" width="48.28515625" style="234" customWidth="1"/>
    <col min="6926" max="6926" width="14" style="234" customWidth="1"/>
    <col min="6927" max="6927" width="29.28515625" style="234" customWidth="1"/>
    <col min="6928" max="6928" width="17.85546875" style="234" customWidth="1"/>
    <col min="6929" max="6929" width="31.7109375" style="234" customWidth="1"/>
    <col min="6930" max="6930" width="20.42578125" style="234" customWidth="1"/>
    <col min="6931" max="6931" width="7.42578125" style="234" customWidth="1"/>
    <col min="6932" max="6932" width="8" style="234" customWidth="1"/>
    <col min="6933" max="6933" width="20.140625" style="234" customWidth="1"/>
    <col min="6934" max="6934" width="19.5703125" style="234" customWidth="1"/>
    <col min="6935" max="6946" width="3.7109375" style="234" customWidth="1"/>
    <col min="6947" max="6947" width="40.7109375" style="234" customWidth="1"/>
    <col min="6948" max="7147" width="11.42578125" style="234" customWidth="1"/>
    <col min="7148" max="7148" width="75" style="234" customWidth="1"/>
    <col min="7149" max="7149" width="0.140625" style="234" customWidth="1"/>
    <col min="7150" max="7180" width="55.42578125" style="234"/>
    <col min="7181" max="7181" width="48.28515625" style="234" customWidth="1"/>
    <col min="7182" max="7182" width="14" style="234" customWidth="1"/>
    <col min="7183" max="7183" width="29.28515625" style="234" customWidth="1"/>
    <col min="7184" max="7184" width="17.85546875" style="234" customWidth="1"/>
    <col min="7185" max="7185" width="31.7109375" style="234" customWidth="1"/>
    <col min="7186" max="7186" width="20.42578125" style="234" customWidth="1"/>
    <col min="7187" max="7187" width="7.42578125" style="234" customWidth="1"/>
    <col min="7188" max="7188" width="8" style="234" customWidth="1"/>
    <col min="7189" max="7189" width="20.140625" style="234" customWidth="1"/>
    <col min="7190" max="7190" width="19.5703125" style="234" customWidth="1"/>
    <col min="7191" max="7202" width="3.7109375" style="234" customWidth="1"/>
    <col min="7203" max="7203" width="40.7109375" style="234" customWidth="1"/>
    <col min="7204" max="7403" width="11.42578125" style="234" customWidth="1"/>
    <col min="7404" max="7404" width="75" style="234" customWidth="1"/>
    <col min="7405" max="7405" width="0.140625" style="234" customWidth="1"/>
    <col min="7406" max="7436" width="55.42578125" style="234"/>
    <col min="7437" max="7437" width="48.28515625" style="234" customWidth="1"/>
    <col min="7438" max="7438" width="14" style="234" customWidth="1"/>
    <col min="7439" max="7439" width="29.28515625" style="234" customWidth="1"/>
    <col min="7440" max="7440" width="17.85546875" style="234" customWidth="1"/>
    <col min="7441" max="7441" width="31.7109375" style="234" customWidth="1"/>
    <col min="7442" max="7442" width="20.42578125" style="234" customWidth="1"/>
    <col min="7443" max="7443" width="7.42578125" style="234" customWidth="1"/>
    <col min="7444" max="7444" width="8" style="234" customWidth="1"/>
    <col min="7445" max="7445" width="20.140625" style="234" customWidth="1"/>
    <col min="7446" max="7446" width="19.5703125" style="234" customWidth="1"/>
    <col min="7447" max="7458" width="3.7109375" style="234" customWidth="1"/>
    <col min="7459" max="7459" width="40.7109375" style="234" customWidth="1"/>
    <col min="7460" max="7659" width="11.42578125" style="234" customWidth="1"/>
    <col min="7660" max="7660" width="75" style="234" customWidth="1"/>
    <col min="7661" max="7661" width="0.140625" style="234" customWidth="1"/>
    <col min="7662" max="7692" width="55.42578125" style="234"/>
    <col min="7693" max="7693" width="48.28515625" style="234" customWidth="1"/>
    <col min="7694" max="7694" width="14" style="234" customWidth="1"/>
    <col min="7695" max="7695" width="29.28515625" style="234" customWidth="1"/>
    <col min="7696" max="7696" width="17.85546875" style="234" customWidth="1"/>
    <col min="7697" max="7697" width="31.7109375" style="234" customWidth="1"/>
    <col min="7698" max="7698" width="20.42578125" style="234" customWidth="1"/>
    <col min="7699" max="7699" width="7.42578125" style="234" customWidth="1"/>
    <col min="7700" max="7700" width="8" style="234" customWidth="1"/>
    <col min="7701" max="7701" width="20.140625" style="234" customWidth="1"/>
    <col min="7702" max="7702" width="19.5703125" style="234" customWidth="1"/>
    <col min="7703" max="7714" width="3.7109375" style="234" customWidth="1"/>
    <col min="7715" max="7715" width="40.7109375" style="234" customWidth="1"/>
    <col min="7716" max="7915" width="11.42578125" style="234" customWidth="1"/>
    <col min="7916" max="7916" width="75" style="234" customWidth="1"/>
    <col min="7917" max="7917" width="0.140625" style="234" customWidth="1"/>
    <col min="7918" max="7948" width="55.42578125" style="234"/>
    <col min="7949" max="7949" width="48.28515625" style="234" customWidth="1"/>
    <col min="7950" max="7950" width="14" style="234" customWidth="1"/>
    <col min="7951" max="7951" width="29.28515625" style="234" customWidth="1"/>
    <col min="7952" max="7952" width="17.85546875" style="234" customWidth="1"/>
    <col min="7953" max="7953" width="31.7109375" style="234" customWidth="1"/>
    <col min="7954" max="7954" width="20.42578125" style="234" customWidth="1"/>
    <col min="7955" max="7955" width="7.42578125" style="234" customWidth="1"/>
    <col min="7956" max="7956" width="8" style="234" customWidth="1"/>
    <col min="7957" max="7957" width="20.140625" style="234" customWidth="1"/>
    <col min="7958" max="7958" width="19.5703125" style="234" customWidth="1"/>
    <col min="7959" max="7970" width="3.7109375" style="234" customWidth="1"/>
    <col min="7971" max="7971" width="40.7109375" style="234" customWidth="1"/>
    <col min="7972" max="8171" width="11.42578125" style="234" customWidth="1"/>
    <col min="8172" max="8172" width="75" style="234" customWidth="1"/>
    <col min="8173" max="8173" width="0.140625" style="234" customWidth="1"/>
    <col min="8174" max="8204" width="55.42578125" style="234"/>
    <col min="8205" max="8205" width="48.28515625" style="234" customWidth="1"/>
    <col min="8206" max="8206" width="14" style="234" customWidth="1"/>
    <col min="8207" max="8207" width="29.28515625" style="234" customWidth="1"/>
    <col min="8208" max="8208" width="17.85546875" style="234" customWidth="1"/>
    <col min="8209" max="8209" width="31.7109375" style="234" customWidth="1"/>
    <col min="8210" max="8210" width="20.42578125" style="234" customWidth="1"/>
    <col min="8211" max="8211" width="7.42578125" style="234" customWidth="1"/>
    <col min="8212" max="8212" width="8" style="234" customWidth="1"/>
    <col min="8213" max="8213" width="20.140625" style="234" customWidth="1"/>
    <col min="8214" max="8214" width="19.5703125" style="234" customWidth="1"/>
    <col min="8215" max="8226" width="3.7109375" style="234" customWidth="1"/>
    <col min="8227" max="8227" width="40.7109375" style="234" customWidth="1"/>
    <col min="8228" max="8427" width="11.42578125" style="234" customWidth="1"/>
    <col min="8428" max="8428" width="75" style="234" customWidth="1"/>
    <col min="8429" max="8429" width="0.140625" style="234" customWidth="1"/>
    <col min="8430" max="8460" width="55.42578125" style="234"/>
    <col min="8461" max="8461" width="48.28515625" style="234" customWidth="1"/>
    <col min="8462" max="8462" width="14" style="234" customWidth="1"/>
    <col min="8463" max="8463" width="29.28515625" style="234" customWidth="1"/>
    <col min="8464" max="8464" width="17.85546875" style="234" customWidth="1"/>
    <col min="8465" max="8465" width="31.7109375" style="234" customWidth="1"/>
    <col min="8466" max="8466" width="20.42578125" style="234" customWidth="1"/>
    <col min="8467" max="8467" width="7.42578125" style="234" customWidth="1"/>
    <col min="8468" max="8468" width="8" style="234" customWidth="1"/>
    <col min="8469" max="8469" width="20.140625" style="234" customWidth="1"/>
    <col min="8470" max="8470" width="19.5703125" style="234" customWidth="1"/>
    <col min="8471" max="8482" width="3.7109375" style="234" customWidth="1"/>
    <col min="8483" max="8483" width="40.7109375" style="234" customWidth="1"/>
    <col min="8484" max="8683" width="11.42578125" style="234" customWidth="1"/>
    <col min="8684" max="8684" width="75" style="234" customWidth="1"/>
    <col min="8685" max="8685" width="0.140625" style="234" customWidth="1"/>
    <col min="8686" max="8716" width="55.42578125" style="234"/>
    <col min="8717" max="8717" width="48.28515625" style="234" customWidth="1"/>
    <col min="8718" max="8718" width="14" style="234" customWidth="1"/>
    <col min="8719" max="8719" width="29.28515625" style="234" customWidth="1"/>
    <col min="8720" max="8720" width="17.85546875" style="234" customWidth="1"/>
    <col min="8721" max="8721" width="31.7109375" style="234" customWidth="1"/>
    <col min="8722" max="8722" width="20.42578125" style="234" customWidth="1"/>
    <col min="8723" max="8723" width="7.42578125" style="234" customWidth="1"/>
    <col min="8724" max="8724" width="8" style="234" customWidth="1"/>
    <col min="8725" max="8725" width="20.140625" style="234" customWidth="1"/>
    <col min="8726" max="8726" width="19.5703125" style="234" customWidth="1"/>
    <col min="8727" max="8738" width="3.7109375" style="234" customWidth="1"/>
    <col min="8739" max="8739" width="40.7109375" style="234" customWidth="1"/>
    <col min="8740" max="8939" width="11.42578125" style="234" customWidth="1"/>
    <col min="8940" max="8940" width="75" style="234" customWidth="1"/>
    <col min="8941" max="8941" width="0.140625" style="234" customWidth="1"/>
    <col min="8942" max="8972" width="55.42578125" style="234"/>
    <col min="8973" max="8973" width="48.28515625" style="234" customWidth="1"/>
    <col min="8974" max="8974" width="14" style="234" customWidth="1"/>
    <col min="8975" max="8975" width="29.28515625" style="234" customWidth="1"/>
    <col min="8976" max="8976" width="17.85546875" style="234" customWidth="1"/>
    <col min="8977" max="8977" width="31.7109375" style="234" customWidth="1"/>
    <col min="8978" max="8978" width="20.42578125" style="234" customWidth="1"/>
    <col min="8979" max="8979" width="7.42578125" style="234" customWidth="1"/>
    <col min="8980" max="8980" width="8" style="234" customWidth="1"/>
    <col min="8981" max="8981" width="20.140625" style="234" customWidth="1"/>
    <col min="8982" max="8982" width="19.5703125" style="234" customWidth="1"/>
    <col min="8983" max="8994" width="3.7109375" style="234" customWidth="1"/>
    <col min="8995" max="8995" width="40.7109375" style="234" customWidth="1"/>
    <col min="8996" max="9195" width="11.42578125" style="234" customWidth="1"/>
    <col min="9196" max="9196" width="75" style="234" customWidth="1"/>
    <col min="9197" max="9197" width="0.140625" style="234" customWidth="1"/>
    <col min="9198" max="9228" width="55.42578125" style="234"/>
    <col min="9229" max="9229" width="48.28515625" style="234" customWidth="1"/>
    <col min="9230" max="9230" width="14" style="234" customWidth="1"/>
    <col min="9231" max="9231" width="29.28515625" style="234" customWidth="1"/>
    <col min="9232" max="9232" width="17.85546875" style="234" customWidth="1"/>
    <col min="9233" max="9233" width="31.7109375" style="234" customWidth="1"/>
    <col min="9234" max="9234" width="20.42578125" style="234" customWidth="1"/>
    <col min="9235" max="9235" width="7.42578125" style="234" customWidth="1"/>
    <col min="9236" max="9236" width="8" style="234" customWidth="1"/>
    <col min="9237" max="9237" width="20.140625" style="234" customWidth="1"/>
    <col min="9238" max="9238" width="19.5703125" style="234" customWidth="1"/>
    <col min="9239" max="9250" width="3.7109375" style="234" customWidth="1"/>
    <col min="9251" max="9251" width="40.7109375" style="234" customWidth="1"/>
    <col min="9252" max="9451" width="11.42578125" style="234" customWidth="1"/>
    <col min="9452" max="9452" width="75" style="234" customWidth="1"/>
    <col min="9453" max="9453" width="0.140625" style="234" customWidth="1"/>
    <col min="9454" max="9484" width="55.42578125" style="234"/>
    <col min="9485" max="9485" width="48.28515625" style="234" customWidth="1"/>
    <col min="9486" max="9486" width="14" style="234" customWidth="1"/>
    <col min="9487" max="9487" width="29.28515625" style="234" customWidth="1"/>
    <col min="9488" max="9488" width="17.85546875" style="234" customWidth="1"/>
    <col min="9489" max="9489" width="31.7109375" style="234" customWidth="1"/>
    <col min="9490" max="9490" width="20.42578125" style="234" customWidth="1"/>
    <col min="9491" max="9491" width="7.42578125" style="234" customWidth="1"/>
    <col min="9492" max="9492" width="8" style="234" customWidth="1"/>
    <col min="9493" max="9493" width="20.140625" style="234" customWidth="1"/>
    <col min="9494" max="9494" width="19.5703125" style="234" customWidth="1"/>
    <col min="9495" max="9506" width="3.7109375" style="234" customWidth="1"/>
    <col min="9507" max="9507" width="40.7109375" style="234" customWidth="1"/>
    <col min="9508" max="9707" width="11.42578125" style="234" customWidth="1"/>
    <col min="9708" max="9708" width="75" style="234" customWidth="1"/>
    <col min="9709" max="9709" width="0.140625" style="234" customWidth="1"/>
    <col min="9710" max="9740" width="55.42578125" style="234"/>
    <col min="9741" max="9741" width="48.28515625" style="234" customWidth="1"/>
    <col min="9742" max="9742" width="14" style="234" customWidth="1"/>
    <col min="9743" max="9743" width="29.28515625" style="234" customWidth="1"/>
    <col min="9744" max="9744" width="17.85546875" style="234" customWidth="1"/>
    <col min="9745" max="9745" width="31.7109375" style="234" customWidth="1"/>
    <col min="9746" max="9746" width="20.42578125" style="234" customWidth="1"/>
    <col min="9747" max="9747" width="7.42578125" style="234" customWidth="1"/>
    <col min="9748" max="9748" width="8" style="234" customWidth="1"/>
    <col min="9749" max="9749" width="20.140625" style="234" customWidth="1"/>
    <col min="9750" max="9750" width="19.5703125" style="234" customWidth="1"/>
    <col min="9751" max="9762" width="3.7109375" style="234" customWidth="1"/>
    <col min="9763" max="9763" width="40.7109375" style="234" customWidth="1"/>
    <col min="9764" max="9963" width="11.42578125" style="234" customWidth="1"/>
    <col min="9964" max="9964" width="75" style="234" customWidth="1"/>
    <col min="9965" max="9965" width="0.140625" style="234" customWidth="1"/>
    <col min="9966" max="9996" width="55.42578125" style="234"/>
    <col min="9997" max="9997" width="48.28515625" style="234" customWidth="1"/>
    <col min="9998" max="9998" width="14" style="234" customWidth="1"/>
    <col min="9999" max="9999" width="29.28515625" style="234" customWidth="1"/>
    <col min="10000" max="10000" width="17.85546875" style="234" customWidth="1"/>
    <col min="10001" max="10001" width="31.7109375" style="234" customWidth="1"/>
    <col min="10002" max="10002" width="20.42578125" style="234" customWidth="1"/>
    <col min="10003" max="10003" width="7.42578125" style="234" customWidth="1"/>
    <col min="10004" max="10004" width="8" style="234" customWidth="1"/>
    <col min="10005" max="10005" width="20.140625" style="234" customWidth="1"/>
    <col min="10006" max="10006" width="19.5703125" style="234" customWidth="1"/>
    <col min="10007" max="10018" width="3.7109375" style="234" customWidth="1"/>
    <col min="10019" max="10019" width="40.7109375" style="234" customWidth="1"/>
    <col min="10020" max="10219" width="11.42578125" style="234" customWidth="1"/>
    <col min="10220" max="10220" width="75" style="234" customWidth="1"/>
    <col min="10221" max="10221" width="0.140625" style="234" customWidth="1"/>
    <col min="10222" max="10252" width="55.42578125" style="234"/>
    <col min="10253" max="10253" width="48.28515625" style="234" customWidth="1"/>
    <col min="10254" max="10254" width="14" style="234" customWidth="1"/>
    <col min="10255" max="10255" width="29.28515625" style="234" customWidth="1"/>
    <col min="10256" max="10256" width="17.85546875" style="234" customWidth="1"/>
    <col min="10257" max="10257" width="31.7109375" style="234" customWidth="1"/>
    <col min="10258" max="10258" width="20.42578125" style="234" customWidth="1"/>
    <col min="10259" max="10259" width="7.42578125" style="234" customWidth="1"/>
    <col min="10260" max="10260" width="8" style="234" customWidth="1"/>
    <col min="10261" max="10261" width="20.140625" style="234" customWidth="1"/>
    <col min="10262" max="10262" width="19.5703125" style="234" customWidth="1"/>
    <col min="10263" max="10274" width="3.7109375" style="234" customWidth="1"/>
    <col min="10275" max="10275" width="40.7109375" style="234" customWidth="1"/>
    <col min="10276" max="10475" width="11.42578125" style="234" customWidth="1"/>
    <col min="10476" max="10476" width="75" style="234" customWidth="1"/>
    <col min="10477" max="10477" width="0.140625" style="234" customWidth="1"/>
    <col min="10478" max="10508" width="55.42578125" style="234"/>
    <col min="10509" max="10509" width="48.28515625" style="234" customWidth="1"/>
    <col min="10510" max="10510" width="14" style="234" customWidth="1"/>
    <col min="10511" max="10511" width="29.28515625" style="234" customWidth="1"/>
    <col min="10512" max="10512" width="17.85546875" style="234" customWidth="1"/>
    <col min="10513" max="10513" width="31.7109375" style="234" customWidth="1"/>
    <col min="10514" max="10514" width="20.42578125" style="234" customWidth="1"/>
    <col min="10515" max="10515" width="7.42578125" style="234" customWidth="1"/>
    <col min="10516" max="10516" width="8" style="234" customWidth="1"/>
    <col min="10517" max="10517" width="20.140625" style="234" customWidth="1"/>
    <col min="10518" max="10518" width="19.5703125" style="234" customWidth="1"/>
    <col min="10519" max="10530" width="3.7109375" style="234" customWidth="1"/>
    <col min="10531" max="10531" width="40.7109375" style="234" customWidth="1"/>
    <col min="10532" max="10731" width="11.42578125" style="234" customWidth="1"/>
    <col min="10732" max="10732" width="75" style="234" customWidth="1"/>
    <col min="10733" max="10733" width="0.140625" style="234" customWidth="1"/>
    <col min="10734" max="10764" width="55.42578125" style="234"/>
    <col min="10765" max="10765" width="48.28515625" style="234" customWidth="1"/>
    <col min="10766" max="10766" width="14" style="234" customWidth="1"/>
    <col min="10767" max="10767" width="29.28515625" style="234" customWidth="1"/>
    <col min="10768" max="10768" width="17.85546875" style="234" customWidth="1"/>
    <col min="10769" max="10769" width="31.7109375" style="234" customWidth="1"/>
    <col min="10770" max="10770" width="20.42578125" style="234" customWidth="1"/>
    <col min="10771" max="10771" width="7.42578125" style="234" customWidth="1"/>
    <col min="10772" max="10772" width="8" style="234" customWidth="1"/>
    <col min="10773" max="10773" width="20.140625" style="234" customWidth="1"/>
    <col min="10774" max="10774" width="19.5703125" style="234" customWidth="1"/>
    <col min="10775" max="10786" width="3.7109375" style="234" customWidth="1"/>
    <col min="10787" max="10787" width="40.7109375" style="234" customWidth="1"/>
    <col min="10788" max="10987" width="11.42578125" style="234" customWidth="1"/>
    <col min="10988" max="10988" width="75" style="234" customWidth="1"/>
    <col min="10989" max="10989" width="0.140625" style="234" customWidth="1"/>
    <col min="10990" max="11020" width="55.42578125" style="234"/>
    <col min="11021" max="11021" width="48.28515625" style="234" customWidth="1"/>
    <col min="11022" max="11022" width="14" style="234" customWidth="1"/>
    <col min="11023" max="11023" width="29.28515625" style="234" customWidth="1"/>
    <col min="11024" max="11024" width="17.85546875" style="234" customWidth="1"/>
    <col min="11025" max="11025" width="31.7109375" style="234" customWidth="1"/>
    <col min="11026" max="11026" width="20.42578125" style="234" customWidth="1"/>
    <col min="11027" max="11027" width="7.42578125" style="234" customWidth="1"/>
    <col min="11028" max="11028" width="8" style="234" customWidth="1"/>
    <col min="11029" max="11029" width="20.140625" style="234" customWidth="1"/>
    <col min="11030" max="11030" width="19.5703125" style="234" customWidth="1"/>
    <col min="11031" max="11042" width="3.7109375" style="234" customWidth="1"/>
    <col min="11043" max="11043" width="40.7109375" style="234" customWidth="1"/>
    <col min="11044" max="11243" width="11.42578125" style="234" customWidth="1"/>
    <col min="11244" max="11244" width="75" style="234" customWidth="1"/>
    <col min="11245" max="11245" width="0.140625" style="234" customWidth="1"/>
    <col min="11246" max="11276" width="55.42578125" style="234"/>
    <col min="11277" max="11277" width="48.28515625" style="234" customWidth="1"/>
    <col min="11278" max="11278" width="14" style="234" customWidth="1"/>
    <col min="11279" max="11279" width="29.28515625" style="234" customWidth="1"/>
    <col min="11280" max="11280" width="17.85546875" style="234" customWidth="1"/>
    <col min="11281" max="11281" width="31.7109375" style="234" customWidth="1"/>
    <col min="11282" max="11282" width="20.42578125" style="234" customWidth="1"/>
    <col min="11283" max="11283" width="7.42578125" style="234" customWidth="1"/>
    <col min="11284" max="11284" width="8" style="234" customWidth="1"/>
    <col min="11285" max="11285" width="20.140625" style="234" customWidth="1"/>
    <col min="11286" max="11286" width="19.5703125" style="234" customWidth="1"/>
    <col min="11287" max="11298" width="3.7109375" style="234" customWidth="1"/>
    <col min="11299" max="11299" width="40.7109375" style="234" customWidth="1"/>
    <col min="11300" max="11499" width="11.42578125" style="234" customWidth="1"/>
    <col min="11500" max="11500" width="75" style="234" customWidth="1"/>
    <col min="11501" max="11501" width="0.140625" style="234" customWidth="1"/>
    <col min="11502" max="11532" width="55.42578125" style="234"/>
    <col min="11533" max="11533" width="48.28515625" style="234" customWidth="1"/>
    <col min="11534" max="11534" width="14" style="234" customWidth="1"/>
    <col min="11535" max="11535" width="29.28515625" style="234" customWidth="1"/>
    <col min="11536" max="11536" width="17.85546875" style="234" customWidth="1"/>
    <col min="11537" max="11537" width="31.7109375" style="234" customWidth="1"/>
    <col min="11538" max="11538" width="20.42578125" style="234" customWidth="1"/>
    <col min="11539" max="11539" width="7.42578125" style="234" customWidth="1"/>
    <col min="11540" max="11540" width="8" style="234" customWidth="1"/>
    <col min="11541" max="11541" width="20.140625" style="234" customWidth="1"/>
    <col min="11542" max="11542" width="19.5703125" style="234" customWidth="1"/>
    <col min="11543" max="11554" width="3.7109375" style="234" customWidth="1"/>
    <col min="11555" max="11555" width="40.7109375" style="234" customWidth="1"/>
    <col min="11556" max="11755" width="11.42578125" style="234" customWidth="1"/>
    <col min="11756" max="11756" width="75" style="234" customWidth="1"/>
    <col min="11757" max="11757" width="0.140625" style="234" customWidth="1"/>
    <col min="11758" max="11788" width="55.42578125" style="234"/>
    <col min="11789" max="11789" width="48.28515625" style="234" customWidth="1"/>
    <col min="11790" max="11790" width="14" style="234" customWidth="1"/>
    <col min="11791" max="11791" width="29.28515625" style="234" customWidth="1"/>
    <col min="11792" max="11792" width="17.85546875" style="234" customWidth="1"/>
    <col min="11793" max="11793" width="31.7109375" style="234" customWidth="1"/>
    <col min="11794" max="11794" width="20.42578125" style="234" customWidth="1"/>
    <col min="11795" max="11795" width="7.42578125" style="234" customWidth="1"/>
    <col min="11796" max="11796" width="8" style="234" customWidth="1"/>
    <col min="11797" max="11797" width="20.140625" style="234" customWidth="1"/>
    <col min="11798" max="11798" width="19.5703125" style="234" customWidth="1"/>
    <col min="11799" max="11810" width="3.7109375" style="234" customWidth="1"/>
    <col min="11811" max="11811" width="40.7109375" style="234" customWidth="1"/>
    <col min="11812" max="12011" width="11.42578125" style="234" customWidth="1"/>
    <col min="12012" max="12012" width="75" style="234" customWidth="1"/>
    <col min="12013" max="12013" width="0.140625" style="234" customWidth="1"/>
    <col min="12014" max="12044" width="55.42578125" style="234"/>
    <col min="12045" max="12045" width="48.28515625" style="234" customWidth="1"/>
    <col min="12046" max="12046" width="14" style="234" customWidth="1"/>
    <col min="12047" max="12047" width="29.28515625" style="234" customWidth="1"/>
    <col min="12048" max="12048" width="17.85546875" style="234" customWidth="1"/>
    <col min="12049" max="12049" width="31.7109375" style="234" customWidth="1"/>
    <col min="12050" max="12050" width="20.42578125" style="234" customWidth="1"/>
    <col min="12051" max="12051" width="7.42578125" style="234" customWidth="1"/>
    <col min="12052" max="12052" width="8" style="234" customWidth="1"/>
    <col min="12053" max="12053" width="20.140625" style="234" customWidth="1"/>
    <col min="12054" max="12054" width="19.5703125" style="234" customWidth="1"/>
    <col min="12055" max="12066" width="3.7109375" style="234" customWidth="1"/>
    <col min="12067" max="12067" width="40.7109375" style="234" customWidth="1"/>
    <col min="12068" max="12267" width="11.42578125" style="234" customWidth="1"/>
    <col min="12268" max="12268" width="75" style="234" customWidth="1"/>
    <col min="12269" max="12269" width="0.140625" style="234" customWidth="1"/>
    <col min="12270" max="12300" width="55.42578125" style="234"/>
    <col min="12301" max="12301" width="48.28515625" style="234" customWidth="1"/>
    <col min="12302" max="12302" width="14" style="234" customWidth="1"/>
    <col min="12303" max="12303" width="29.28515625" style="234" customWidth="1"/>
    <col min="12304" max="12304" width="17.85546875" style="234" customWidth="1"/>
    <col min="12305" max="12305" width="31.7109375" style="234" customWidth="1"/>
    <col min="12306" max="12306" width="20.42578125" style="234" customWidth="1"/>
    <col min="12307" max="12307" width="7.42578125" style="234" customWidth="1"/>
    <col min="12308" max="12308" width="8" style="234" customWidth="1"/>
    <col min="12309" max="12309" width="20.140625" style="234" customWidth="1"/>
    <col min="12310" max="12310" width="19.5703125" style="234" customWidth="1"/>
    <col min="12311" max="12322" width="3.7109375" style="234" customWidth="1"/>
    <col min="12323" max="12323" width="40.7109375" style="234" customWidth="1"/>
    <col min="12324" max="12523" width="11.42578125" style="234" customWidth="1"/>
    <col min="12524" max="12524" width="75" style="234" customWidth="1"/>
    <col min="12525" max="12525" width="0.140625" style="234" customWidth="1"/>
    <col min="12526" max="12556" width="55.42578125" style="234"/>
    <col min="12557" max="12557" width="48.28515625" style="234" customWidth="1"/>
    <col min="12558" max="12558" width="14" style="234" customWidth="1"/>
    <col min="12559" max="12559" width="29.28515625" style="234" customWidth="1"/>
    <col min="12560" max="12560" width="17.85546875" style="234" customWidth="1"/>
    <col min="12561" max="12561" width="31.7109375" style="234" customWidth="1"/>
    <col min="12562" max="12562" width="20.42578125" style="234" customWidth="1"/>
    <col min="12563" max="12563" width="7.42578125" style="234" customWidth="1"/>
    <col min="12564" max="12564" width="8" style="234" customWidth="1"/>
    <col min="12565" max="12565" width="20.140625" style="234" customWidth="1"/>
    <col min="12566" max="12566" width="19.5703125" style="234" customWidth="1"/>
    <col min="12567" max="12578" width="3.7109375" style="234" customWidth="1"/>
    <col min="12579" max="12579" width="40.7109375" style="234" customWidth="1"/>
    <col min="12580" max="12779" width="11.42578125" style="234" customWidth="1"/>
    <col min="12780" max="12780" width="75" style="234" customWidth="1"/>
    <col min="12781" max="12781" width="0.140625" style="234" customWidth="1"/>
    <col min="12782" max="12812" width="55.42578125" style="234"/>
    <col min="12813" max="12813" width="48.28515625" style="234" customWidth="1"/>
    <col min="12814" max="12814" width="14" style="234" customWidth="1"/>
    <col min="12815" max="12815" width="29.28515625" style="234" customWidth="1"/>
    <col min="12816" max="12816" width="17.85546875" style="234" customWidth="1"/>
    <col min="12817" max="12817" width="31.7109375" style="234" customWidth="1"/>
    <col min="12818" max="12818" width="20.42578125" style="234" customWidth="1"/>
    <col min="12819" max="12819" width="7.42578125" style="234" customWidth="1"/>
    <col min="12820" max="12820" width="8" style="234" customWidth="1"/>
    <col min="12821" max="12821" width="20.140625" style="234" customWidth="1"/>
    <col min="12822" max="12822" width="19.5703125" style="234" customWidth="1"/>
    <col min="12823" max="12834" width="3.7109375" style="234" customWidth="1"/>
    <col min="12835" max="12835" width="40.7109375" style="234" customWidth="1"/>
    <col min="12836" max="13035" width="11.42578125" style="234" customWidth="1"/>
    <col min="13036" max="13036" width="75" style="234" customWidth="1"/>
    <col min="13037" max="13037" width="0.140625" style="234" customWidth="1"/>
    <col min="13038" max="13068" width="55.42578125" style="234"/>
    <col min="13069" max="13069" width="48.28515625" style="234" customWidth="1"/>
    <col min="13070" max="13070" width="14" style="234" customWidth="1"/>
    <col min="13071" max="13071" width="29.28515625" style="234" customWidth="1"/>
    <col min="13072" max="13072" width="17.85546875" style="234" customWidth="1"/>
    <col min="13073" max="13073" width="31.7109375" style="234" customWidth="1"/>
    <col min="13074" max="13074" width="20.42578125" style="234" customWidth="1"/>
    <col min="13075" max="13075" width="7.42578125" style="234" customWidth="1"/>
    <col min="13076" max="13076" width="8" style="234" customWidth="1"/>
    <col min="13077" max="13077" width="20.140625" style="234" customWidth="1"/>
    <col min="13078" max="13078" width="19.5703125" style="234" customWidth="1"/>
    <col min="13079" max="13090" width="3.7109375" style="234" customWidth="1"/>
    <col min="13091" max="13091" width="40.7109375" style="234" customWidth="1"/>
    <col min="13092" max="13291" width="11.42578125" style="234" customWidth="1"/>
    <col min="13292" max="13292" width="75" style="234" customWidth="1"/>
    <col min="13293" max="13293" width="0.140625" style="234" customWidth="1"/>
    <col min="13294" max="13324" width="55.42578125" style="234"/>
    <col min="13325" max="13325" width="48.28515625" style="234" customWidth="1"/>
    <col min="13326" max="13326" width="14" style="234" customWidth="1"/>
    <col min="13327" max="13327" width="29.28515625" style="234" customWidth="1"/>
    <col min="13328" max="13328" width="17.85546875" style="234" customWidth="1"/>
    <col min="13329" max="13329" width="31.7109375" style="234" customWidth="1"/>
    <col min="13330" max="13330" width="20.42578125" style="234" customWidth="1"/>
    <col min="13331" max="13331" width="7.42578125" style="234" customWidth="1"/>
    <col min="13332" max="13332" width="8" style="234" customWidth="1"/>
    <col min="13333" max="13333" width="20.140625" style="234" customWidth="1"/>
    <col min="13334" max="13334" width="19.5703125" style="234" customWidth="1"/>
    <col min="13335" max="13346" width="3.7109375" style="234" customWidth="1"/>
    <col min="13347" max="13347" width="40.7109375" style="234" customWidth="1"/>
    <col min="13348" max="13547" width="11.42578125" style="234" customWidth="1"/>
    <col min="13548" max="13548" width="75" style="234" customWidth="1"/>
    <col min="13549" max="13549" width="0.140625" style="234" customWidth="1"/>
    <col min="13550" max="13580" width="55.42578125" style="234"/>
    <col min="13581" max="13581" width="48.28515625" style="234" customWidth="1"/>
    <col min="13582" max="13582" width="14" style="234" customWidth="1"/>
    <col min="13583" max="13583" width="29.28515625" style="234" customWidth="1"/>
    <col min="13584" max="13584" width="17.85546875" style="234" customWidth="1"/>
    <col min="13585" max="13585" width="31.7109375" style="234" customWidth="1"/>
    <col min="13586" max="13586" width="20.42578125" style="234" customWidth="1"/>
    <col min="13587" max="13587" width="7.42578125" style="234" customWidth="1"/>
    <col min="13588" max="13588" width="8" style="234" customWidth="1"/>
    <col min="13589" max="13589" width="20.140625" style="234" customWidth="1"/>
    <col min="13590" max="13590" width="19.5703125" style="234" customWidth="1"/>
    <col min="13591" max="13602" width="3.7109375" style="234" customWidth="1"/>
    <col min="13603" max="13603" width="40.7109375" style="234" customWidth="1"/>
    <col min="13604" max="13803" width="11.42578125" style="234" customWidth="1"/>
    <col min="13804" max="13804" width="75" style="234" customWidth="1"/>
    <col min="13805" max="13805" width="0.140625" style="234" customWidth="1"/>
    <col min="13806" max="13836" width="55.42578125" style="234"/>
    <col min="13837" max="13837" width="48.28515625" style="234" customWidth="1"/>
    <col min="13838" max="13838" width="14" style="234" customWidth="1"/>
    <col min="13839" max="13839" width="29.28515625" style="234" customWidth="1"/>
    <col min="13840" max="13840" width="17.85546875" style="234" customWidth="1"/>
    <col min="13841" max="13841" width="31.7109375" style="234" customWidth="1"/>
    <col min="13842" max="13842" width="20.42578125" style="234" customWidth="1"/>
    <col min="13843" max="13843" width="7.42578125" style="234" customWidth="1"/>
    <col min="13844" max="13844" width="8" style="234" customWidth="1"/>
    <col min="13845" max="13845" width="20.140625" style="234" customWidth="1"/>
    <col min="13846" max="13846" width="19.5703125" style="234" customWidth="1"/>
    <col min="13847" max="13858" width="3.7109375" style="234" customWidth="1"/>
    <col min="13859" max="13859" width="40.7109375" style="234" customWidth="1"/>
    <col min="13860" max="14059" width="11.42578125" style="234" customWidth="1"/>
    <col min="14060" max="14060" width="75" style="234" customWidth="1"/>
    <col min="14061" max="14061" width="0.140625" style="234" customWidth="1"/>
    <col min="14062" max="14092" width="55.42578125" style="234"/>
    <col min="14093" max="14093" width="48.28515625" style="234" customWidth="1"/>
    <col min="14094" max="14094" width="14" style="234" customWidth="1"/>
    <col min="14095" max="14095" width="29.28515625" style="234" customWidth="1"/>
    <col min="14096" max="14096" width="17.85546875" style="234" customWidth="1"/>
    <col min="14097" max="14097" width="31.7109375" style="234" customWidth="1"/>
    <col min="14098" max="14098" width="20.42578125" style="234" customWidth="1"/>
    <col min="14099" max="14099" width="7.42578125" style="234" customWidth="1"/>
    <col min="14100" max="14100" width="8" style="234" customWidth="1"/>
    <col min="14101" max="14101" width="20.140625" style="234" customWidth="1"/>
    <col min="14102" max="14102" width="19.5703125" style="234" customWidth="1"/>
    <col min="14103" max="14114" width="3.7109375" style="234" customWidth="1"/>
    <col min="14115" max="14115" width="40.7109375" style="234" customWidth="1"/>
    <col min="14116" max="14315" width="11.42578125" style="234" customWidth="1"/>
    <col min="14316" max="14316" width="75" style="234" customWidth="1"/>
    <col min="14317" max="14317" width="0.140625" style="234" customWidth="1"/>
    <col min="14318" max="14348" width="55.42578125" style="234"/>
    <col min="14349" max="14349" width="48.28515625" style="234" customWidth="1"/>
    <col min="14350" max="14350" width="14" style="234" customWidth="1"/>
    <col min="14351" max="14351" width="29.28515625" style="234" customWidth="1"/>
    <col min="14352" max="14352" width="17.85546875" style="234" customWidth="1"/>
    <col min="14353" max="14353" width="31.7109375" style="234" customWidth="1"/>
    <col min="14354" max="14354" width="20.42578125" style="234" customWidth="1"/>
    <col min="14355" max="14355" width="7.42578125" style="234" customWidth="1"/>
    <col min="14356" max="14356" width="8" style="234" customWidth="1"/>
    <col min="14357" max="14357" width="20.140625" style="234" customWidth="1"/>
    <col min="14358" max="14358" width="19.5703125" style="234" customWidth="1"/>
    <col min="14359" max="14370" width="3.7109375" style="234" customWidth="1"/>
    <col min="14371" max="14371" width="40.7109375" style="234" customWidth="1"/>
    <col min="14372" max="14571" width="11.42578125" style="234" customWidth="1"/>
    <col min="14572" max="14572" width="75" style="234" customWidth="1"/>
    <col min="14573" max="14573" width="0.140625" style="234" customWidth="1"/>
    <col min="14574" max="14604" width="55.42578125" style="234"/>
    <col min="14605" max="14605" width="48.28515625" style="234" customWidth="1"/>
    <col min="14606" max="14606" width="14" style="234" customWidth="1"/>
    <col min="14607" max="14607" width="29.28515625" style="234" customWidth="1"/>
    <col min="14608" max="14608" width="17.85546875" style="234" customWidth="1"/>
    <col min="14609" max="14609" width="31.7109375" style="234" customWidth="1"/>
    <col min="14610" max="14610" width="20.42578125" style="234" customWidth="1"/>
    <col min="14611" max="14611" width="7.42578125" style="234" customWidth="1"/>
    <col min="14612" max="14612" width="8" style="234" customWidth="1"/>
    <col min="14613" max="14613" width="20.140625" style="234" customWidth="1"/>
    <col min="14614" max="14614" width="19.5703125" style="234" customWidth="1"/>
    <col min="14615" max="14626" width="3.7109375" style="234" customWidth="1"/>
    <col min="14627" max="14627" width="40.7109375" style="234" customWidth="1"/>
    <col min="14628" max="14827" width="11.42578125" style="234" customWidth="1"/>
    <col min="14828" max="14828" width="75" style="234" customWidth="1"/>
    <col min="14829" max="14829" width="0.140625" style="234" customWidth="1"/>
    <col min="14830" max="14860" width="55.42578125" style="234"/>
    <col min="14861" max="14861" width="48.28515625" style="234" customWidth="1"/>
    <col min="14862" max="14862" width="14" style="234" customWidth="1"/>
    <col min="14863" max="14863" width="29.28515625" style="234" customWidth="1"/>
    <col min="14864" max="14864" width="17.85546875" style="234" customWidth="1"/>
    <col min="14865" max="14865" width="31.7109375" style="234" customWidth="1"/>
    <col min="14866" max="14866" width="20.42578125" style="234" customWidth="1"/>
    <col min="14867" max="14867" width="7.42578125" style="234" customWidth="1"/>
    <col min="14868" max="14868" width="8" style="234" customWidth="1"/>
    <col min="14869" max="14869" width="20.140625" style="234" customWidth="1"/>
    <col min="14870" max="14870" width="19.5703125" style="234" customWidth="1"/>
    <col min="14871" max="14882" width="3.7109375" style="234" customWidth="1"/>
    <col min="14883" max="14883" width="40.7109375" style="234" customWidth="1"/>
    <col min="14884" max="15083" width="11.42578125" style="234" customWidth="1"/>
    <col min="15084" max="15084" width="75" style="234" customWidth="1"/>
    <col min="15085" max="15085" width="0.140625" style="234" customWidth="1"/>
    <col min="15086" max="15116" width="55.42578125" style="234"/>
    <col min="15117" max="15117" width="48.28515625" style="234" customWidth="1"/>
    <col min="15118" max="15118" width="14" style="234" customWidth="1"/>
    <col min="15119" max="15119" width="29.28515625" style="234" customWidth="1"/>
    <col min="15120" max="15120" width="17.85546875" style="234" customWidth="1"/>
    <col min="15121" max="15121" width="31.7109375" style="234" customWidth="1"/>
    <col min="15122" max="15122" width="20.42578125" style="234" customWidth="1"/>
    <col min="15123" max="15123" width="7.42578125" style="234" customWidth="1"/>
    <col min="15124" max="15124" width="8" style="234" customWidth="1"/>
    <col min="15125" max="15125" width="20.140625" style="234" customWidth="1"/>
    <col min="15126" max="15126" width="19.5703125" style="234" customWidth="1"/>
    <col min="15127" max="15138" width="3.7109375" style="234" customWidth="1"/>
    <col min="15139" max="15139" width="40.7109375" style="234" customWidth="1"/>
    <col min="15140" max="15339" width="11.42578125" style="234" customWidth="1"/>
    <col min="15340" max="15340" width="75" style="234" customWidth="1"/>
    <col min="15341" max="15341" width="0.140625" style="234" customWidth="1"/>
    <col min="15342" max="15372" width="55.42578125" style="234"/>
    <col min="15373" max="15373" width="48.28515625" style="234" customWidth="1"/>
    <col min="15374" max="15374" width="14" style="234" customWidth="1"/>
    <col min="15375" max="15375" width="29.28515625" style="234" customWidth="1"/>
    <col min="15376" max="15376" width="17.85546875" style="234" customWidth="1"/>
    <col min="15377" max="15377" width="31.7109375" style="234" customWidth="1"/>
    <col min="15378" max="15378" width="20.42578125" style="234" customWidth="1"/>
    <col min="15379" max="15379" width="7.42578125" style="234" customWidth="1"/>
    <col min="15380" max="15380" width="8" style="234" customWidth="1"/>
    <col min="15381" max="15381" width="20.140625" style="234" customWidth="1"/>
    <col min="15382" max="15382" width="19.5703125" style="234" customWidth="1"/>
    <col min="15383" max="15394" width="3.7109375" style="234" customWidth="1"/>
    <col min="15395" max="15395" width="40.7109375" style="234" customWidth="1"/>
    <col min="15396" max="15595" width="11.42578125" style="234" customWidth="1"/>
    <col min="15596" max="15596" width="75" style="234" customWidth="1"/>
    <col min="15597" max="15597" width="0.140625" style="234" customWidth="1"/>
    <col min="15598" max="15628" width="55.42578125" style="234"/>
    <col min="15629" max="15629" width="48.28515625" style="234" customWidth="1"/>
    <col min="15630" max="15630" width="14" style="234" customWidth="1"/>
    <col min="15631" max="15631" width="29.28515625" style="234" customWidth="1"/>
    <col min="15632" max="15632" width="17.85546875" style="234" customWidth="1"/>
    <col min="15633" max="15633" width="31.7109375" style="234" customWidth="1"/>
    <col min="15634" max="15634" width="20.42578125" style="234" customWidth="1"/>
    <col min="15635" max="15635" width="7.42578125" style="234" customWidth="1"/>
    <col min="15636" max="15636" width="8" style="234" customWidth="1"/>
    <col min="15637" max="15637" width="20.140625" style="234" customWidth="1"/>
    <col min="15638" max="15638" width="19.5703125" style="234" customWidth="1"/>
    <col min="15639" max="15650" width="3.7109375" style="234" customWidth="1"/>
    <col min="15651" max="15651" width="40.7109375" style="234" customWidth="1"/>
    <col min="15652" max="15851" width="11.42578125" style="234" customWidth="1"/>
    <col min="15852" max="15852" width="75" style="234" customWidth="1"/>
    <col min="15853" max="15853" width="0.140625" style="234" customWidth="1"/>
    <col min="15854" max="15884" width="55.42578125" style="234"/>
    <col min="15885" max="15885" width="48.28515625" style="234" customWidth="1"/>
    <col min="15886" max="15886" width="14" style="234" customWidth="1"/>
    <col min="15887" max="15887" width="29.28515625" style="234" customWidth="1"/>
    <col min="15888" max="15888" width="17.85546875" style="234" customWidth="1"/>
    <col min="15889" max="15889" width="31.7109375" style="234" customWidth="1"/>
    <col min="15890" max="15890" width="20.42578125" style="234" customWidth="1"/>
    <col min="15891" max="15891" width="7.42578125" style="234" customWidth="1"/>
    <col min="15892" max="15892" width="8" style="234" customWidth="1"/>
    <col min="15893" max="15893" width="20.140625" style="234" customWidth="1"/>
    <col min="15894" max="15894" width="19.5703125" style="234" customWidth="1"/>
    <col min="15895" max="15906" width="3.7109375" style="234" customWidth="1"/>
    <col min="15907" max="15907" width="40.7109375" style="234" customWidth="1"/>
    <col min="15908" max="16107" width="11.42578125" style="234" customWidth="1"/>
    <col min="16108" max="16108" width="75" style="234" customWidth="1"/>
    <col min="16109" max="16109" width="0.140625" style="234" customWidth="1"/>
    <col min="16110" max="16140" width="55.42578125" style="234"/>
    <col min="16141" max="16141" width="48.28515625" style="234" customWidth="1"/>
    <col min="16142" max="16142" width="14" style="234" customWidth="1"/>
    <col min="16143" max="16143" width="29.28515625" style="234" customWidth="1"/>
    <col min="16144" max="16144" width="17.85546875" style="234" customWidth="1"/>
    <col min="16145" max="16145" width="31.7109375" style="234" customWidth="1"/>
    <col min="16146" max="16146" width="20.42578125" style="234" customWidth="1"/>
    <col min="16147" max="16147" width="7.42578125" style="234" customWidth="1"/>
    <col min="16148" max="16148" width="8" style="234" customWidth="1"/>
    <col min="16149" max="16149" width="20.140625" style="234" customWidth="1"/>
    <col min="16150" max="16150" width="19.5703125" style="234" customWidth="1"/>
    <col min="16151" max="16162" width="3.7109375" style="234" customWidth="1"/>
    <col min="16163" max="16163" width="40.7109375" style="234" customWidth="1"/>
    <col min="16164" max="16363" width="11.42578125" style="234" customWidth="1"/>
    <col min="16364" max="16364" width="75" style="234" customWidth="1"/>
    <col min="16365" max="16365" width="0.140625" style="234" customWidth="1"/>
    <col min="16366" max="16384" width="55.42578125" style="234"/>
  </cols>
  <sheetData>
    <row r="1" spans="1:236" s="182" customFormat="1" ht="15" hidden="1" customHeight="1">
      <c r="A1" s="398"/>
      <c r="B1" s="180"/>
      <c r="C1" s="181"/>
      <c r="D1" s="181"/>
      <c r="G1" s="183"/>
      <c r="H1" s="183"/>
      <c r="J1" s="184"/>
      <c r="K1" s="184"/>
      <c r="L1" s="184"/>
      <c r="M1" s="184"/>
      <c r="N1" s="184"/>
      <c r="O1" s="184"/>
      <c r="P1" s="184"/>
      <c r="Q1" s="184"/>
      <c r="R1" s="184"/>
      <c r="S1" s="184"/>
      <c r="T1" s="184"/>
      <c r="U1" s="184"/>
      <c r="IB1" s="182" t="s">
        <v>0</v>
      </c>
    </row>
    <row r="2" spans="1:236" s="182" customFormat="1" ht="15" hidden="1" customHeight="1">
      <c r="A2" s="398"/>
      <c r="B2" s="180"/>
      <c r="C2" s="181"/>
      <c r="D2" s="181"/>
      <c r="G2" s="183"/>
      <c r="H2" s="183"/>
      <c r="J2" s="184"/>
      <c r="K2" s="184"/>
      <c r="L2" s="184"/>
      <c r="M2" s="184"/>
      <c r="N2" s="184"/>
      <c r="O2" s="184"/>
      <c r="P2" s="184"/>
      <c r="Q2" s="184"/>
      <c r="R2" s="184"/>
      <c r="S2" s="184"/>
      <c r="T2" s="184"/>
      <c r="U2" s="184"/>
      <c r="IB2" s="185" t="s">
        <v>1</v>
      </c>
    </row>
    <row r="3" spans="1:236" s="182" customFormat="1" ht="15" hidden="1" customHeight="1">
      <c r="A3" s="398"/>
      <c r="B3" s="180"/>
      <c r="C3" s="181"/>
      <c r="D3" s="181"/>
      <c r="G3" s="183"/>
      <c r="H3" s="183"/>
      <c r="J3" s="184"/>
      <c r="K3" s="184"/>
      <c r="L3" s="184"/>
      <c r="M3" s="184"/>
      <c r="N3" s="184"/>
      <c r="O3" s="184"/>
      <c r="P3" s="184"/>
      <c r="Q3" s="184"/>
      <c r="R3" s="184"/>
      <c r="S3" s="184"/>
      <c r="T3" s="184"/>
      <c r="U3" s="184"/>
      <c r="IB3" s="185" t="s">
        <v>2</v>
      </c>
    </row>
    <row r="4" spans="1:236" s="182" customFormat="1" hidden="1">
      <c r="A4" s="180"/>
      <c r="B4" s="180"/>
      <c r="C4" s="181"/>
      <c r="D4" s="181"/>
      <c r="G4" s="183"/>
      <c r="H4" s="183"/>
      <c r="J4" s="184"/>
      <c r="K4" s="184"/>
      <c r="L4" s="184"/>
      <c r="M4" s="184"/>
      <c r="N4" s="184"/>
      <c r="O4" s="184"/>
      <c r="P4" s="184"/>
      <c r="Q4" s="184"/>
      <c r="R4" s="184"/>
      <c r="S4" s="184"/>
      <c r="T4" s="184"/>
      <c r="U4" s="184"/>
      <c r="IB4" s="185" t="s">
        <v>3</v>
      </c>
    </row>
    <row r="5" spans="1:236" s="182" customFormat="1" ht="15" hidden="1" customHeight="1">
      <c r="A5" s="186" t="s">
        <v>4</v>
      </c>
      <c r="B5" s="186"/>
      <c r="C5" s="181"/>
      <c r="D5" s="181"/>
      <c r="G5" s="183"/>
      <c r="H5" s="183"/>
      <c r="J5" s="184"/>
      <c r="K5" s="184"/>
      <c r="L5" s="184"/>
      <c r="M5" s="184"/>
      <c r="N5" s="184"/>
      <c r="O5" s="184"/>
      <c r="P5" s="184"/>
      <c r="Q5" s="184"/>
      <c r="R5" s="184"/>
      <c r="S5" s="184"/>
      <c r="T5" s="184"/>
      <c r="U5" s="184"/>
      <c r="IB5" s="185" t="s">
        <v>5</v>
      </c>
    </row>
    <row r="6" spans="1:236" s="182" customFormat="1" ht="25.5" hidden="1" customHeight="1">
      <c r="A6" s="186" t="s">
        <v>6</v>
      </c>
      <c r="B6" s="186"/>
      <c r="C6" s="181"/>
      <c r="D6" s="181"/>
      <c r="G6" s="183"/>
      <c r="H6" s="183"/>
      <c r="J6" s="184"/>
      <c r="K6" s="184"/>
      <c r="L6" s="184"/>
      <c r="M6" s="184"/>
      <c r="N6" s="184"/>
      <c r="O6" s="184"/>
      <c r="P6" s="184"/>
      <c r="Q6" s="184"/>
      <c r="R6" s="184"/>
      <c r="S6" s="184"/>
      <c r="T6" s="184"/>
      <c r="U6" s="184"/>
      <c r="IB6" s="185" t="s">
        <v>7</v>
      </c>
    </row>
    <row r="7" spans="1:236" s="182" customFormat="1" hidden="1">
      <c r="A7" s="186"/>
      <c r="B7" s="186"/>
      <c r="C7" s="181"/>
      <c r="D7" s="181"/>
      <c r="G7" s="183"/>
      <c r="H7" s="183"/>
      <c r="J7" s="184"/>
      <c r="K7" s="184"/>
      <c r="L7" s="184"/>
      <c r="M7" s="184"/>
      <c r="N7" s="184"/>
      <c r="O7" s="184"/>
      <c r="P7" s="184"/>
      <c r="Q7" s="184"/>
      <c r="R7" s="184"/>
      <c r="S7" s="184"/>
      <c r="T7" s="184"/>
      <c r="U7" s="184"/>
      <c r="IB7" s="185" t="s">
        <v>8</v>
      </c>
    </row>
    <row r="8" spans="1:236" s="182" customFormat="1" ht="129" customHeight="1">
      <c r="A8" s="406" t="s">
        <v>213</v>
      </c>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IB8" s="185"/>
    </row>
    <row r="9" spans="1:236" s="182" customFormat="1">
      <c r="A9" s="186"/>
      <c r="B9" s="186"/>
      <c r="C9" s="181"/>
      <c r="D9" s="181"/>
      <c r="F9" s="187"/>
      <c r="G9" s="183"/>
      <c r="H9" s="183"/>
      <c r="J9" s="184"/>
      <c r="K9" s="184"/>
      <c r="L9" s="184"/>
      <c r="M9" s="184"/>
      <c r="N9" s="184"/>
      <c r="O9" s="184"/>
      <c r="P9" s="184"/>
      <c r="Q9" s="184"/>
      <c r="R9" s="184"/>
      <c r="S9" s="184"/>
      <c r="T9" s="184"/>
      <c r="U9" s="184"/>
      <c r="IB9" s="185"/>
    </row>
    <row r="10" spans="1:236" s="189" customFormat="1" ht="63.75" customHeight="1">
      <c r="A10" s="429" t="s">
        <v>9</v>
      </c>
      <c r="B10" s="298" t="s">
        <v>736</v>
      </c>
      <c r="C10" s="420" t="s">
        <v>10</v>
      </c>
      <c r="D10" s="420" t="s">
        <v>11</v>
      </c>
      <c r="E10" s="420" t="s">
        <v>12</v>
      </c>
      <c r="F10" s="420" t="s">
        <v>13</v>
      </c>
      <c r="G10" s="420" t="s">
        <v>14</v>
      </c>
      <c r="H10" s="420" t="s">
        <v>15</v>
      </c>
      <c r="I10" s="420" t="s">
        <v>16</v>
      </c>
      <c r="J10" s="420" t="s">
        <v>749</v>
      </c>
      <c r="K10" s="298" t="s">
        <v>737</v>
      </c>
      <c r="L10" s="298" t="s">
        <v>738</v>
      </c>
      <c r="M10" s="298" t="s">
        <v>739</v>
      </c>
      <c r="N10" s="298" t="s">
        <v>740</v>
      </c>
      <c r="O10" s="298" t="s">
        <v>741</v>
      </c>
      <c r="P10" s="298" t="s">
        <v>742</v>
      </c>
      <c r="Q10" s="298" t="s">
        <v>743</v>
      </c>
      <c r="R10" s="298" t="s">
        <v>744</v>
      </c>
      <c r="S10" s="298" t="s">
        <v>745</v>
      </c>
      <c r="T10" s="298" t="s">
        <v>746</v>
      </c>
      <c r="U10" s="298" t="s">
        <v>747</v>
      </c>
      <c r="V10" s="422" t="s">
        <v>17</v>
      </c>
      <c r="W10" s="424" t="s">
        <v>18</v>
      </c>
      <c r="X10" s="425"/>
      <c r="Y10" s="425"/>
      <c r="Z10" s="425"/>
      <c r="AA10" s="425"/>
      <c r="AB10" s="425"/>
      <c r="AC10" s="425"/>
      <c r="AD10" s="425"/>
      <c r="AE10" s="425"/>
      <c r="AF10" s="425"/>
      <c r="AG10" s="425"/>
      <c r="AH10" s="426"/>
      <c r="AI10" s="427" t="s">
        <v>19</v>
      </c>
      <c r="IB10" s="190" t="s">
        <v>20</v>
      </c>
    </row>
    <row r="11" spans="1:236" s="189" customFormat="1">
      <c r="A11" s="430"/>
      <c r="B11" s="299"/>
      <c r="C11" s="421"/>
      <c r="D11" s="421"/>
      <c r="E11" s="421"/>
      <c r="F11" s="421"/>
      <c r="G11" s="421"/>
      <c r="H11" s="431"/>
      <c r="I11" s="421"/>
      <c r="J11" s="421"/>
      <c r="K11" s="299"/>
      <c r="L11" s="299"/>
      <c r="M11" s="299"/>
      <c r="N11" s="299"/>
      <c r="O11" s="299"/>
      <c r="P11" s="299"/>
      <c r="Q11" s="299"/>
      <c r="R11" s="299"/>
      <c r="S11" s="299"/>
      <c r="T11" s="299"/>
      <c r="U11" s="299"/>
      <c r="V11" s="423"/>
      <c r="W11" s="269" t="s">
        <v>21</v>
      </c>
      <c r="X11" s="269" t="s">
        <v>22</v>
      </c>
      <c r="Y11" s="269" t="s">
        <v>23</v>
      </c>
      <c r="Z11" s="269" t="s">
        <v>24</v>
      </c>
      <c r="AA11" s="269" t="s">
        <v>23</v>
      </c>
      <c r="AB11" s="269" t="s">
        <v>25</v>
      </c>
      <c r="AC11" s="269" t="s">
        <v>25</v>
      </c>
      <c r="AD11" s="269" t="s">
        <v>24</v>
      </c>
      <c r="AE11" s="269" t="s">
        <v>26</v>
      </c>
      <c r="AF11" s="269" t="s">
        <v>27</v>
      </c>
      <c r="AG11" s="269" t="s">
        <v>28</v>
      </c>
      <c r="AH11" s="269" t="s">
        <v>29</v>
      </c>
      <c r="AI11" s="428"/>
      <c r="IB11" s="190" t="s">
        <v>30</v>
      </c>
    </row>
    <row r="12" spans="1:236" s="199" customFormat="1" ht="60">
      <c r="A12" s="300" t="s">
        <v>211</v>
      </c>
      <c r="B12" s="300"/>
      <c r="C12" s="300" t="s">
        <v>183</v>
      </c>
      <c r="D12" s="300" t="s">
        <v>184</v>
      </c>
      <c r="E12" s="301">
        <v>71122</v>
      </c>
      <c r="F12" s="300" t="s">
        <v>212</v>
      </c>
      <c r="G12" s="302">
        <v>44927</v>
      </c>
      <c r="H12" s="300" t="s">
        <v>674</v>
      </c>
      <c r="I12" s="300" t="s">
        <v>675</v>
      </c>
      <c r="J12" s="296">
        <v>3900000</v>
      </c>
      <c r="K12" s="297"/>
      <c r="L12" s="297"/>
      <c r="M12" s="297"/>
      <c r="N12" s="297"/>
      <c r="O12" s="297"/>
      <c r="P12" s="297"/>
      <c r="Q12" s="297"/>
      <c r="R12" s="297"/>
      <c r="S12" s="297"/>
      <c r="T12" s="297"/>
      <c r="U12" s="297"/>
      <c r="V12" s="300" t="s">
        <v>676</v>
      </c>
      <c r="W12" s="303"/>
      <c r="X12" s="303"/>
      <c r="Y12" s="303"/>
      <c r="Z12" s="303"/>
      <c r="AA12" s="303"/>
      <c r="AB12" s="303"/>
      <c r="AC12" s="303"/>
      <c r="AD12" s="303"/>
      <c r="AE12" s="303"/>
      <c r="AF12" s="304"/>
      <c r="AG12" s="275"/>
      <c r="AH12" s="275"/>
      <c r="AI12" s="305"/>
      <c r="IB12" s="200"/>
    </row>
    <row r="13" spans="1:236" s="199" customFormat="1" hidden="1">
      <c r="A13" s="280"/>
      <c r="B13" s="280"/>
      <c r="C13" s="306"/>
      <c r="D13" s="281"/>
      <c r="E13" s="282"/>
      <c r="F13" s="300"/>
      <c r="G13" s="300"/>
      <c r="H13" s="300"/>
      <c r="I13" s="300"/>
      <c r="J13" s="307"/>
      <c r="K13" s="307"/>
      <c r="L13" s="307"/>
      <c r="M13" s="307"/>
      <c r="N13" s="307"/>
      <c r="O13" s="307"/>
      <c r="P13" s="307"/>
      <c r="Q13" s="307"/>
      <c r="R13" s="307"/>
      <c r="S13" s="307"/>
      <c r="T13" s="307"/>
      <c r="U13" s="307"/>
      <c r="V13" s="300"/>
      <c r="W13" s="275"/>
      <c r="X13" s="275"/>
      <c r="Y13" s="275"/>
      <c r="Z13" s="275"/>
      <c r="AA13" s="275"/>
      <c r="AB13" s="275"/>
      <c r="AC13" s="275"/>
      <c r="AD13" s="275"/>
      <c r="AE13" s="275"/>
      <c r="AF13" s="275"/>
      <c r="AG13" s="275"/>
      <c r="AH13" s="275"/>
      <c r="AI13" s="308"/>
      <c r="IB13" s="200"/>
    </row>
    <row r="14" spans="1:236" s="199" customFormat="1" hidden="1">
      <c r="A14" s="279"/>
      <c r="B14" s="279"/>
      <c r="C14" s="280"/>
      <c r="D14" s="281"/>
      <c r="E14" s="282"/>
      <c r="F14" s="281"/>
      <c r="G14" s="274"/>
      <c r="H14" s="274"/>
      <c r="I14" s="283"/>
      <c r="J14" s="307"/>
      <c r="K14" s="307"/>
      <c r="L14" s="307"/>
      <c r="M14" s="307"/>
      <c r="N14" s="307"/>
      <c r="O14" s="307"/>
      <c r="P14" s="307"/>
      <c r="Q14" s="307"/>
      <c r="R14" s="307"/>
      <c r="S14" s="307"/>
      <c r="T14" s="307"/>
      <c r="U14" s="307"/>
      <c r="V14" s="285"/>
      <c r="W14" s="286"/>
      <c r="X14" s="286"/>
      <c r="Y14" s="286"/>
      <c r="Z14" s="286"/>
      <c r="AA14" s="286"/>
      <c r="AB14" s="286"/>
      <c r="AC14" s="286"/>
      <c r="AD14" s="286"/>
      <c r="AE14" s="286"/>
      <c r="AF14" s="286"/>
      <c r="AG14" s="286"/>
      <c r="AH14" s="286"/>
      <c r="AI14" s="287"/>
      <c r="IB14" s="200"/>
    </row>
    <row r="15" spans="1:236" s="199" customFormat="1" hidden="1">
      <c r="A15" s="279"/>
      <c r="B15" s="279"/>
      <c r="C15" s="280"/>
      <c r="D15" s="288"/>
      <c r="E15" s="282"/>
      <c r="F15" s="281"/>
      <c r="G15" s="274"/>
      <c r="H15" s="274"/>
      <c r="I15" s="283"/>
      <c r="J15" s="307"/>
      <c r="K15" s="307"/>
      <c r="L15" s="307"/>
      <c r="M15" s="307"/>
      <c r="N15" s="307"/>
      <c r="O15" s="307"/>
      <c r="P15" s="307"/>
      <c r="Q15" s="307"/>
      <c r="R15" s="307"/>
      <c r="S15" s="307"/>
      <c r="T15" s="307"/>
      <c r="U15" s="307"/>
      <c r="V15" s="285"/>
      <c r="W15" s="286"/>
      <c r="X15" s="286"/>
      <c r="Y15" s="286"/>
      <c r="Z15" s="286"/>
      <c r="AA15" s="286"/>
      <c r="AB15" s="286"/>
      <c r="AC15" s="286"/>
      <c r="AD15" s="286"/>
      <c r="AE15" s="286"/>
      <c r="AF15" s="286"/>
      <c r="AG15" s="286"/>
      <c r="AH15" s="286"/>
      <c r="AI15" s="287"/>
      <c r="IB15" s="200"/>
    </row>
    <row r="16" spans="1:236">
      <c r="A16" s="416" t="s">
        <v>69</v>
      </c>
      <c r="B16" s="417"/>
      <c r="C16" s="418"/>
      <c r="D16" s="418"/>
      <c r="E16" s="418"/>
      <c r="F16" s="418"/>
      <c r="G16" s="418"/>
      <c r="H16" s="418"/>
      <c r="I16" s="419"/>
      <c r="J16" s="289">
        <f>SUM(J12:J15)</f>
        <v>3900000</v>
      </c>
      <c r="K16" s="289"/>
      <c r="L16" s="289"/>
      <c r="M16" s="289"/>
      <c r="N16" s="289"/>
      <c r="O16" s="289"/>
      <c r="P16" s="289"/>
      <c r="Q16" s="289"/>
      <c r="R16" s="289"/>
      <c r="S16" s="289"/>
      <c r="T16" s="289"/>
      <c r="U16" s="289"/>
      <c r="V16" s="290"/>
      <c r="W16" s="290"/>
      <c r="X16" s="290"/>
      <c r="Y16" s="290"/>
      <c r="Z16" s="290"/>
      <c r="AA16" s="290"/>
      <c r="AB16" s="290"/>
      <c r="AC16" s="290"/>
      <c r="AD16" s="290"/>
      <c r="AE16" s="290"/>
      <c r="AF16" s="290"/>
      <c r="AG16" s="290"/>
      <c r="AH16" s="290"/>
      <c r="AI16" s="291"/>
      <c r="IB16" s="185" t="s">
        <v>70</v>
      </c>
    </row>
    <row r="17" spans="1:236">
      <c r="G17" s="237"/>
      <c r="IB17" s="185" t="s">
        <v>71</v>
      </c>
    </row>
    <row r="18" spans="1:236">
      <c r="A18" s="240"/>
      <c r="B18" s="240"/>
      <c r="V18" s="241"/>
      <c r="IB18" s="185" t="s">
        <v>72</v>
      </c>
    </row>
    <row r="19" spans="1:236" ht="36.75" customHeight="1">
      <c r="A19" s="242" t="s">
        <v>73</v>
      </c>
      <c r="B19" s="242"/>
      <c r="IB19" s="185" t="s">
        <v>74</v>
      </c>
    </row>
    <row r="20" spans="1:236" ht="30">
      <c r="A20" s="243" t="s">
        <v>75</v>
      </c>
      <c r="B20" s="244"/>
      <c r="IB20" s="185" t="s">
        <v>76</v>
      </c>
    </row>
    <row r="21" spans="1:236">
      <c r="A21" s="242" t="s">
        <v>77</v>
      </c>
      <c r="B21" s="242"/>
      <c r="IB21" s="185" t="s">
        <v>78</v>
      </c>
    </row>
    <row r="22" spans="1:236">
      <c r="IB22" s="185" t="s">
        <v>79</v>
      </c>
    </row>
    <row r="23" spans="1:236">
      <c r="IB23" s="185" t="s">
        <v>80</v>
      </c>
    </row>
    <row r="24" spans="1:236">
      <c r="IB24" s="185" t="s">
        <v>81</v>
      </c>
    </row>
    <row r="25" spans="1:236">
      <c r="IB25" s="185" t="s">
        <v>82</v>
      </c>
    </row>
    <row r="26" spans="1:236">
      <c r="IB26" s="185" t="s">
        <v>83</v>
      </c>
    </row>
    <row r="27" spans="1:236">
      <c r="IB27" s="185" t="s">
        <v>84</v>
      </c>
    </row>
    <row r="28" spans="1:236">
      <c r="IB28" s="185" t="s">
        <v>85</v>
      </c>
    </row>
    <row r="29" spans="1:236">
      <c r="IB29" s="185" t="s">
        <v>86</v>
      </c>
    </row>
    <row r="30" spans="1:236">
      <c r="IB30" s="185" t="s">
        <v>87</v>
      </c>
    </row>
    <row r="31" spans="1:236">
      <c r="IB31" s="185" t="s">
        <v>88</v>
      </c>
    </row>
    <row r="32" spans="1:236">
      <c r="IB32" s="185" t="s">
        <v>89</v>
      </c>
    </row>
    <row r="33" spans="236:236">
      <c r="IB33" s="185" t="s">
        <v>90</v>
      </c>
    </row>
    <row r="34" spans="236:236">
      <c r="IB34" s="185" t="s">
        <v>91</v>
      </c>
    </row>
    <row r="35" spans="236:236">
      <c r="IB35" s="185" t="s">
        <v>92</v>
      </c>
    </row>
    <row r="36" spans="236:236">
      <c r="IB36" s="185" t="s">
        <v>93</v>
      </c>
    </row>
    <row r="37" spans="236:236">
      <c r="IB37" s="185" t="s">
        <v>94</v>
      </c>
    </row>
    <row r="38" spans="236:236">
      <c r="IB38" s="185" t="s">
        <v>95</v>
      </c>
    </row>
    <row r="39" spans="236:236">
      <c r="IB39" s="185" t="s">
        <v>96</v>
      </c>
    </row>
    <row r="40" spans="236:236">
      <c r="IB40" s="185" t="s">
        <v>97</v>
      </c>
    </row>
    <row r="41" spans="236:236">
      <c r="IB41" s="185" t="s">
        <v>98</v>
      </c>
    </row>
    <row r="42" spans="236:236">
      <c r="IB42" s="185" t="s">
        <v>99</v>
      </c>
    </row>
    <row r="43" spans="236:236">
      <c r="IB43" s="185" t="s">
        <v>100</v>
      </c>
    </row>
    <row r="44" spans="236:236">
      <c r="IB44" s="185" t="s">
        <v>101</v>
      </c>
    </row>
    <row r="45" spans="236:236">
      <c r="IB45" s="185" t="s">
        <v>102</v>
      </c>
    </row>
    <row r="46" spans="236:236">
      <c r="IB46" s="185" t="s">
        <v>103</v>
      </c>
    </row>
    <row r="47" spans="236:236">
      <c r="IB47" s="185" t="s">
        <v>104</v>
      </c>
    </row>
    <row r="48" spans="236:236">
      <c r="IB48" s="185" t="s">
        <v>105</v>
      </c>
    </row>
    <row r="49" spans="236:236">
      <c r="IB49" s="185" t="s">
        <v>106</v>
      </c>
    </row>
    <row r="50" spans="236:236">
      <c r="IB50" s="185" t="s">
        <v>107</v>
      </c>
    </row>
    <row r="51" spans="236:236">
      <c r="IB51" s="185" t="s">
        <v>108</v>
      </c>
    </row>
    <row r="52" spans="236:236">
      <c r="IB52" s="185" t="s">
        <v>109</v>
      </c>
    </row>
    <row r="53" spans="236:236">
      <c r="IB53" s="185" t="s">
        <v>110</v>
      </c>
    </row>
    <row r="54" spans="236:236">
      <c r="IB54" s="185" t="s">
        <v>111</v>
      </c>
    </row>
    <row r="55" spans="236:236">
      <c r="IB55" s="185" t="s">
        <v>112</v>
      </c>
    </row>
    <row r="56" spans="236:236">
      <c r="IB56" s="185" t="s">
        <v>113</v>
      </c>
    </row>
    <row r="57" spans="236:236">
      <c r="IB57" s="185" t="s">
        <v>114</v>
      </c>
    </row>
    <row r="58" spans="236:236">
      <c r="IB58" s="185" t="s">
        <v>115</v>
      </c>
    </row>
    <row r="59" spans="236:236">
      <c r="IB59" s="185" t="s">
        <v>116</v>
      </c>
    </row>
    <row r="60" spans="236:236">
      <c r="IB60" s="185" t="s">
        <v>117</v>
      </c>
    </row>
    <row r="61" spans="236:236">
      <c r="IB61" s="185" t="s">
        <v>118</v>
      </c>
    </row>
    <row r="62" spans="236:236">
      <c r="IB62" s="185" t="s">
        <v>119</v>
      </c>
    </row>
    <row r="63" spans="236:236">
      <c r="IB63" s="185" t="s">
        <v>120</v>
      </c>
    </row>
    <row r="64" spans="236:236">
      <c r="IB64" s="185" t="s">
        <v>121</v>
      </c>
    </row>
    <row r="65" spans="236:236">
      <c r="IB65" s="185" t="s">
        <v>122</v>
      </c>
    </row>
    <row r="66" spans="236:236">
      <c r="IB66" s="185" t="s">
        <v>123</v>
      </c>
    </row>
    <row r="67" spans="236:236">
      <c r="IB67" s="185" t="s">
        <v>124</v>
      </c>
    </row>
    <row r="68" spans="236:236">
      <c r="IB68" s="185" t="s">
        <v>125</v>
      </c>
    </row>
    <row r="69" spans="236:236">
      <c r="IB69" s="185" t="s">
        <v>126</v>
      </c>
    </row>
    <row r="70" spans="236:236">
      <c r="IB70" s="185" t="s">
        <v>127</v>
      </c>
    </row>
    <row r="71" spans="236:236">
      <c r="IB71" s="185" t="s">
        <v>128</v>
      </c>
    </row>
    <row r="72" spans="236:236">
      <c r="IB72" s="185" t="s">
        <v>129</v>
      </c>
    </row>
    <row r="73" spans="236:236">
      <c r="IB73" s="185" t="s">
        <v>130</v>
      </c>
    </row>
    <row r="74" spans="236:236">
      <c r="IB74" s="185" t="s">
        <v>131</v>
      </c>
    </row>
    <row r="75" spans="236:236">
      <c r="IB75" s="185" t="s">
        <v>132</v>
      </c>
    </row>
    <row r="76" spans="236:236">
      <c r="IB76" s="185" t="s">
        <v>133</v>
      </c>
    </row>
    <row r="77" spans="236:236">
      <c r="IB77" s="185" t="s">
        <v>134</v>
      </c>
    </row>
    <row r="78" spans="236:236">
      <c r="IB78" s="185" t="s">
        <v>135</v>
      </c>
    </row>
    <row r="79" spans="236:236">
      <c r="IB79" s="185" t="s">
        <v>136</v>
      </c>
    </row>
    <row r="80" spans="236:236">
      <c r="IB80" s="185" t="s">
        <v>137</v>
      </c>
    </row>
    <row r="81" spans="236:236">
      <c r="IB81" s="185" t="s">
        <v>138</v>
      </c>
    </row>
    <row r="82" spans="236:236">
      <c r="IB82" s="185" t="s">
        <v>139</v>
      </c>
    </row>
    <row r="83" spans="236:236">
      <c r="IB83" s="185" t="s">
        <v>140</v>
      </c>
    </row>
    <row r="84" spans="236:236">
      <c r="IB84" s="185" t="s">
        <v>141</v>
      </c>
    </row>
    <row r="85" spans="236:236">
      <c r="IB85" s="185" t="s">
        <v>142</v>
      </c>
    </row>
    <row r="86" spans="236:236">
      <c r="IB86" s="185" t="s">
        <v>143</v>
      </c>
    </row>
    <row r="87" spans="236:236">
      <c r="IB87" s="185" t="s">
        <v>144</v>
      </c>
    </row>
    <row r="88" spans="236:236">
      <c r="IB88" s="185" t="s">
        <v>145</v>
      </c>
    </row>
    <row r="89" spans="236:236">
      <c r="IB89" s="185" t="s">
        <v>146</v>
      </c>
    </row>
    <row r="90" spans="236:236">
      <c r="IB90" s="185" t="s">
        <v>147</v>
      </c>
    </row>
    <row r="91" spans="236:236">
      <c r="IB91" s="185" t="s">
        <v>148</v>
      </c>
    </row>
    <row r="92" spans="236:236">
      <c r="IB92" s="185" t="s">
        <v>149</v>
      </c>
    </row>
    <row r="93" spans="236:236">
      <c r="IB93" s="185" t="s">
        <v>150</v>
      </c>
    </row>
    <row r="94" spans="236:236">
      <c r="IB94" s="185" t="s">
        <v>151</v>
      </c>
    </row>
    <row r="95" spans="236:236">
      <c r="IB95" s="185" t="s">
        <v>152</v>
      </c>
    </row>
    <row r="96" spans="236:236">
      <c r="IB96" s="185" t="s">
        <v>153</v>
      </c>
    </row>
    <row r="97" spans="236:236">
      <c r="IB97" s="185" t="s">
        <v>154</v>
      </c>
    </row>
    <row r="98" spans="236:236">
      <c r="IB98" s="185" t="s">
        <v>155</v>
      </c>
    </row>
    <row r="99" spans="236:236">
      <c r="IB99" s="185" t="s">
        <v>156</v>
      </c>
    </row>
    <row r="100" spans="236:236">
      <c r="IB100" s="185" t="s">
        <v>157</v>
      </c>
    </row>
    <row r="101" spans="236:236">
      <c r="IB101" s="185" t="s">
        <v>158</v>
      </c>
    </row>
    <row r="102" spans="236:236">
      <c r="IB102" s="185" t="s">
        <v>159</v>
      </c>
    </row>
    <row r="103" spans="236:236">
      <c r="IB103" s="185" t="s">
        <v>160</v>
      </c>
    </row>
    <row r="104" spans="236:236">
      <c r="IB104" s="185" t="s">
        <v>161</v>
      </c>
    </row>
    <row r="105" spans="236:236">
      <c r="IB105" s="185" t="s">
        <v>162</v>
      </c>
    </row>
    <row r="106" spans="236:236">
      <c r="IB106" s="185" t="s">
        <v>163</v>
      </c>
    </row>
    <row r="107" spans="236:236">
      <c r="IB107" s="185" t="s">
        <v>164</v>
      </c>
    </row>
    <row r="108" spans="236:236">
      <c r="IB108" s="185" t="s">
        <v>165</v>
      </c>
    </row>
    <row r="109" spans="236:236">
      <c r="IB109" s="185" t="s">
        <v>166</v>
      </c>
    </row>
    <row r="110" spans="236:236">
      <c r="IB110" s="182"/>
    </row>
    <row r="111" spans="236:236">
      <c r="IB111" s="182"/>
    </row>
    <row r="112" spans="236:236">
      <c r="IB112" s="182"/>
    </row>
    <row r="113" spans="236:236">
      <c r="IB113" s="182"/>
    </row>
    <row r="114" spans="236:236">
      <c r="IB114" s="182"/>
    </row>
    <row r="115" spans="236:236">
      <c r="IB115" s="182"/>
    </row>
    <row r="116" spans="236:236">
      <c r="IB116" s="182"/>
    </row>
    <row r="117" spans="236:236">
      <c r="IB117" s="182"/>
    </row>
    <row r="118" spans="236:236">
      <c r="IB118" s="182"/>
    </row>
    <row r="119" spans="236:236">
      <c r="IB119" s="182"/>
    </row>
    <row r="120" spans="236:236">
      <c r="IB120" s="182"/>
    </row>
    <row r="121" spans="236:236">
      <c r="IB121" s="182"/>
    </row>
    <row r="122" spans="236:236">
      <c r="IB122" s="182"/>
    </row>
    <row r="123" spans="236:236">
      <c r="IB123" s="182"/>
    </row>
    <row r="124" spans="236:236">
      <c r="IB124" s="182"/>
    </row>
    <row r="125" spans="236:236">
      <c r="IB125" s="182"/>
    </row>
    <row r="126" spans="236:236">
      <c r="IB126" s="182"/>
    </row>
    <row r="127" spans="236:236">
      <c r="IB127" s="182"/>
    </row>
    <row r="128" spans="236:236">
      <c r="IB128" s="182"/>
    </row>
    <row r="129" spans="236:236">
      <c r="IB129" s="182"/>
    </row>
    <row r="130" spans="236:236">
      <c r="IB130" s="182"/>
    </row>
    <row r="131" spans="236:236">
      <c r="IB131" s="182"/>
    </row>
    <row r="132" spans="236:236">
      <c r="IB132" s="182"/>
    </row>
  </sheetData>
  <mergeCells count="15">
    <mergeCell ref="A1:A3"/>
    <mergeCell ref="A8:AI8"/>
    <mergeCell ref="A10:A11"/>
    <mergeCell ref="C10:C11"/>
    <mergeCell ref="D10:D11"/>
    <mergeCell ref="E10:E11"/>
    <mergeCell ref="F10:F11"/>
    <mergeCell ref="G10:G11"/>
    <mergeCell ref="H10:H11"/>
    <mergeCell ref="I10:I11"/>
    <mergeCell ref="A16:I16"/>
    <mergeCell ref="J10:J11"/>
    <mergeCell ref="V10:V11"/>
    <mergeCell ref="W10:AH10"/>
    <mergeCell ref="AI10:AI11"/>
  </mergeCells>
  <dataValidations count="1">
    <dataValidation type="list" allowBlank="1" showInputMessage="1" showErrorMessage="1" sqref="I65523:I65546 JP65523:JP65546 TL65523:TL65546 ADH65523:ADH65546 AND65523:AND65546 AWZ65523:AWZ65546 BGV65523:BGV65546 BQR65523:BQR65546 CAN65523:CAN65546 CKJ65523:CKJ65546 CUF65523:CUF65546 DEB65523:DEB65546 DNX65523:DNX65546 DXT65523:DXT65546 EHP65523:EHP65546 ERL65523:ERL65546 FBH65523:FBH65546 FLD65523:FLD65546 FUZ65523:FUZ65546 GEV65523:GEV65546 GOR65523:GOR65546 GYN65523:GYN65546 HIJ65523:HIJ65546 HSF65523:HSF65546 ICB65523:ICB65546 ILX65523:ILX65546 IVT65523:IVT65546 JFP65523:JFP65546 JPL65523:JPL65546 JZH65523:JZH65546 KJD65523:KJD65546 KSZ65523:KSZ65546 LCV65523:LCV65546 LMR65523:LMR65546 LWN65523:LWN65546 MGJ65523:MGJ65546 MQF65523:MQF65546 NAB65523:NAB65546 NJX65523:NJX65546 NTT65523:NTT65546 ODP65523:ODP65546 ONL65523:ONL65546 OXH65523:OXH65546 PHD65523:PHD65546 PQZ65523:PQZ65546 QAV65523:QAV65546 QKR65523:QKR65546 QUN65523:QUN65546 REJ65523:REJ65546 ROF65523:ROF65546 RYB65523:RYB65546 SHX65523:SHX65546 SRT65523:SRT65546 TBP65523:TBP65546 TLL65523:TLL65546 TVH65523:TVH65546 UFD65523:UFD65546 UOZ65523:UOZ65546 UYV65523:UYV65546 VIR65523:VIR65546 VSN65523:VSN65546 WCJ65523:WCJ65546 WMF65523:WMF65546 WWB65523:WWB65546 I131059:I131082 JP131059:JP131082 TL131059:TL131082 ADH131059:ADH131082 AND131059:AND131082 AWZ131059:AWZ131082 BGV131059:BGV131082 BQR131059:BQR131082 CAN131059:CAN131082 CKJ131059:CKJ131082 CUF131059:CUF131082 DEB131059:DEB131082 DNX131059:DNX131082 DXT131059:DXT131082 EHP131059:EHP131082 ERL131059:ERL131082 FBH131059:FBH131082 FLD131059:FLD131082 FUZ131059:FUZ131082 GEV131059:GEV131082 GOR131059:GOR131082 GYN131059:GYN131082 HIJ131059:HIJ131082 HSF131059:HSF131082 ICB131059:ICB131082 ILX131059:ILX131082 IVT131059:IVT131082 JFP131059:JFP131082 JPL131059:JPL131082 JZH131059:JZH131082 KJD131059:KJD131082 KSZ131059:KSZ131082 LCV131059:LCV131082 LMR131059:LMR131082 LWN131059:LWN131082 MGJ131059:MGJ131082 MQF131059:MQF131082 NAB131059:NAB131082 NJX131059:NJX131082 NTT131059:NTT131082 ODP131059:ODP131082 ONL131059:ONL131082 OXH131059:OXH131082 PHD131059:PHD131082 PQZ131059:PQZ131082 QAV131059:QAV131082 QKR131059:QKR131082 QUN131059:QUN131082 REJ131059:REJ131082 ROF131059:ROF131082 RYB131059:RYB131082 SHX131059:SHX131082 SRT131059:SRT131082 TBP131059:TBP131082 TLL131059:TLL131082 TVH131059:TVH131082 UFD131059:UFD131082 UOZ131059:UOZ131082 UYV131059:UYV131082 VIR131059:VIR131082 VSN131059:VSN131082 WCJ131059:WCJ131082 WMF131059:WMF131082 WWB131059:WWB131082 I196595:I196618 JP196595:JP196618 TL196595:TL196618 ADH196595:ADH196618 AND196595:AND196618 AWZ196595:AWZ196618 BGV196595:BGV196618 BQR196595:BQR196618 CAN196595:CAN196618 CKJ196595:CKJ196618 CUF196595:CUF196618 DEB196595:DEB196618 DNX196595:DNX196618 DXT196595:DXT196618 EHP196595:EHP196618 ERL196595:ERL196618 FBH196595:FBH196618 FLD196595:FLD196618 FUZ196595:FUZ196618 GEV196595:GEV196618 GOR196595:GOR196618 GYN196595:GYN196618 HIJ196595:HIJ196618 HSF196595:HSF196618 ICB196595:ICB196618 ILX196595:ILX196618 IVT196595:IVT196618 JFP196595:JFP196618 JPL196595:JPL196618 JZH196595:JZH196618 KJD196595:KJD196618 KSZ196595:KSZ196618 LCV196595:LCV196618 LMR196595:LMR196618 LWN196595:LWN196618 MGJ196595:MGJ196618 MQF196595:MQF196618 NAB196595:NAB196618 NJX196595:NJX196618 NTT196595:NTT196618 ODP196595:ODP196618 ONL196595:ONL196618 OXH196595:OXH196618 PHD196595:PHD196618 PQZ196595:PQZ196618 QAV196595:QAV196618 QKR196595:QKR196618 QUN196595:QUN196618 REJ196595:REJ196618 ROF196595:ROF196618 RYB196595:RYB196618 SHX196595:SHX196618 SRT196595:SRT196618 TBP196595:TBP196618 TLL196595:TLL196618 TVH196595:TVH196618 UFD196595:UFD196618 UOZ196595:UOZ196618 UYV196595:UYV196618 VIR196595:VIR196618 VSN196595:VSN196618 WCJ196595:WCJ196618 WMF196595:WMF196618 WWB196595:WWB196618 I262131:I262154 JP262131:JP262154 TL262131:TL262154 ADH262131:ADH262154 AND262131:AND262154 AWZ262131:AWZ262154 BGV262131:BGV262154 BQR262131:BQR262154 CAN262131:CAN262154 CKJ262131:CKJ262154 CUF262131:CUF262154 DEB262131:DEB262154 DNX262131:DNX262154 DXT262131:DXT262154 EHP262131:EHP262154 ERL262131:ERL262154 FBH262131:FBH262154 FLD262131:FLD262154 FUZ262131:FUZ262154 GEV262131:GEV262154 GOR262131:GOR262154 GYN262131:GYN262154 HIJ262131:HIJ262154 HSF262131:HSF262154 ICB262131:ICB262154 ILX262131:ILX262154 IVT262131:IVT262154 JFP262131:JFP262154 JPL262131:JPL262154 JZH262131:JZH262154 KJD262131:KJD262154 KSZ262131:KSZ262154 LCV262131:LCV262154 LMR262131:LMR262154 LWN262131:LWN262154 MGJ262131:MGJ262154 MQF262131:MQF262154 NAB262131:NAB262154 NJX262131:NJX262154 NTT262131:NTT262154 ODP262131:ODP262154 ONL262131:ONL262154 OXH262131:OXH262154 PHD262131:PHD262154 PQZ262131:PQZ262154 QAV262131:QAV262154 QKR262131:QKR262154 QUN262131:QUN262154 REJ262131:REJ262154 ROF262131:ROF262154 RYB262131:RYB262154 SHX262131:SHX262154 SRT262131:SRT262154 TBP262131:TBP262154 TLL262131:TLL262154 TVH262131:TVH262154 UFD262131:UFD262154 UOZ262131:UOZ262154 UYV262131:UYV262154 VIR262131:VIR262154 VSN262131:VSN262154 WCJ262131:WCJ262154 WMF262131:WMF262154 WWB262131:WWB262154 I327667:I327690 JP327667:JP327690 TL327667:TL327690 ADH327667:ADH327690 AND327667:AND327690 AWZ327667:AWZ327690 BGV327667:BGV327690 BQR327667:BQR327690 CAN327667:CAN327690 CKJ327667:CKJ327690 CUF327667:CUF327690 DEB327667:DEB327690 DNX327667:DNX327690 DXT327667:DXT327690 EHP327667:EHP327690 ERL327667:ERL327690 FBH327667:FBH327690 FLD327667:FLD327690 FUZ327667:FUZ327690 GEV327667:GEV327690 GOR327667:GOR327690 GYN327667:GYN327690 HIJ327667:HIJ327690 HSF327667:HSF327690 ICB327667:ICB327690 ILX327667:ILX327690 IVT327667:IVT327690 JFP327667:JFP327690 JPL327667:JPL327690 JZH327667:JZH327690 KJD327667:KJD327690 KSZ327667:KSZ327690 LCV327667:LCV327690 LMR327667:LMR327690 LWN327667:LWN327690 MGJ327667:MGJ327690 MQF327667:MQF327690 NAB327667:NAB327690 NJX327667:NJX327690 NTT327667:NTT327690 ODP327667:ODP327690 ONL327667:ONL327690 OXH327667:OXH327690 PHD327667:PHD327690 PQZ327667:PQZ327690 QAV327667:QAV327690 QKR327667:QKR327690 QUN327667:QUN327690 REJ327667:REJ327690 ROF327667:ROF327690 RYB327667:RYB327690 SHX327667:SHX327690 SRT327667:SRT327690 TBP327667:TBP327690 TLL327667:TLL327690 TVH327667:TVH327690 UFD327667:UFD327690 UOZ327667:UOZ327690 UYV327667:UYV327690 VIR327667:VIR327690 VSN327667:VSN327690 WCJ327667:WCJ327690 WMF327667:WMF327690 WWB327667:WWB327690 I393203:I393226 JP393203:JP393226 TL393203:TL393226 ADH393203:ADH393226 AND393203:AND393226 AWZ393203:AWZ393226 BGV393203:BGV393226 BQR393203:BQR393226 CAN393203:CAN393226 CKJ393203:CKJ393226 CUF393203:CUF393226 DEB393203:DEB393226 DNX393203:DNX393226 DXT393203:DXT393226 EHP393203:EHP393226 ERL393203:ERL393226 FBH393203:FBH393226 FLD393203:FLD393226 FUZ393203:FUZ393226 GEV393203:GEV393226 GOR393203:GOR393226 GYN393203:GYN393226 HIJ393203:HIJ393226 HSF393203:HSF393226 ICB393203:ICB393226 ILX393203:ILX393226 IVT393203:IVT393226 JFP393203:JFP393226 JPL393203:JPL393226 JZH393203:JZH393226 KJD393203:KJD393226 KSZ393203:KSZ393226 LCV393203:LCV393226 LMR393203:LMR393226 LWN393203:LWN393226 MGJ393203:MGJ393226 MQF393203:MQF393226 NAB393203:NAB393226 NJX393203:NJX393226 NTT393203:NTT393226 ODP393203:ODP393226 ONL393203:ONL393226 OXH393203:OXH393226 PHD393203:PHD393226 PQZ393203:PQZ393226 QAV393203:QAV393226 QKR393203:QKR393226 QUN393203:QUN393226 REJ393203:REJ393226 ROF393203:ROF393226 RYB393203:RYB393226 SHX393203:SHX393226 SRT393203:SRT393226 TBP393203:TBP393226 TLL393203:TLL393226 TVH393203:TVH393226 UFD393203:UFD393226 UOZ393203:UOZ393226 UYV393203:UYV393226 VIR393203:VIR393226 VSN393203:VSN393226 WCJ393203:WCJ393226 WMF393203:WMF393226 WWB393203:WWB393226 I458739:I458762 JP458739:JP458762 TL458739:TL458762 ADH458739:ADH458762 AND458739:AND458762 AWZ458739:AWZ458762 BGV458739:BGV458762 BQR458739:BQR458762 CAN458739:CAN458762 CKJ458739:CKJ458762 CUF458739:CUF458762 DEB458739:DEB458762 DNX458739:DNX458762 DXT458739:DXT458762 EHP458739:EHP458762 ERL458739:ERL458762 FBH458739:FBH458762 FLD458739:FLD458762 FUZ458739:FUZ458762 GEV458739:GEV458762 GOR458739:GOR458762 GYN458739:GYN458762 HIJ458739:HIJ458762 HSF458739:HSF458762 ICB458739:ICB458762 ILX458739:ILX458762 IVT458739:IVT458762 JFP458739:JFP458762 JPL458739:JPL458762 JZH458739:JZH458762 KJD458739:KJD458762 KSZ458739:KSZ458762 LCV458739:LCV458762 LMR458739:LMR458762 LWN458739:LWN458762 MGJ458739:MGJ458762 MQF458739:MQF458762 NAB458739:NAB458762 NJX458739:NJX458762 NTT458739:NTT458762 ODP458739:ODP458762 ONL458739:ONL458762 OXH458739:OXH458762 PHD458739:PHD458762 PQZ458739:PQZ458762 QAV458739:QAV458762 QKR458739:QKR458762 QUN458739:QUN458762 REJ458739:REJ458762 ROF458739:ROF458762 RYB458739:RYB458762 SHX458739:SHX458762 SRT458739:SRT458762 TBP458739:TBP458762 TLL458739:TLL458762 TVH458739:TVH458762 UFD458739:UFD458762 UOZ458739:UOZ458762 UYV458739:UYV458762 VIR458739:VIR458762 VSN458739:VSN458762 WCJ458739:WCJ458762 WMF458739:WMF458762 WWB458739:WWB458762 I524275:I524298 JP524275:JP524298 TL524275:TL524298 ADH524275:ADH524298 AND524275:AND524298 AWZ524275:AWZ524298 BGV524275:BGV524298 BQR524275:BQR524298 CAN524275:CAN524298 CKJ524275:CKJ524298 CUF524275:CUF524298 DEB524275:DEB524298 DNX524275:DNX524298 DXT524275:DXT524298 EHP524275:EHP524298 ERL524275:ERL524298 FBH524275:FBH524298 FLD524275:FLD524298 FUZ524275:FUZ524298 GEV524275:GEV524298 GOR524275:GOR524298 GYN524275:GYN524298 HIJ524275:HIJ524298 HSF524275:HSF524298 ICB524275:ICB524298 ILX524275:ILX524298 IVT524275:IVT524298 JFP524275:JFP524298 JPL524275:JPL524298 JZH524275:JZH524298 KJD524275:KJD524298 KSZ524275:KSZ524298 LCV524275:LCV524298 LMR524275:LMR524298 LWN524275:LWN524298 MGJ524275:MGJ524298 MQF524275:MQF524298 NAB524275:NAB524298 NJX524275:NJX524298 NTT524275:NTT524298 ODP524275:ODP524298 ONL524275:ONL524298 OXH524275:OXH524298 PHD524275:PHD524298 PQZ524275:PQZ524298 QAV524275:QAV524298 QKR524275:QKR524298 QUN524275:QUN524298 REJ524275:REJ524298 ROF524275:ROF524298 RYB524275:RYB524298 SHX524275:SHX524298 SRT524275:SRT524298 TBP524275:TBP524298 TLL524275:TLL524298 TVH524275:TVH524298 UFD524275:UFD524298 UOZ524275:UOZ524298 UYV524275:UYV524298 VIR524275:VIR524298 VSN524275:VSN524298 WCJ524275:WCJ524298 WMF524275:WMF524298 WWB524275:WWB524298 I589811:I589834 JP589811:JP589834 TL589811:TL589834 ADH589811:ADH589834 AND589811:AND589834 AWZ589811:AWZ589834 BGV589811:BGV589834 BQR589811:BQR589834 CAN589811:CAN589834 CKJ589811:CKJ589834 CUF589811:CUF589834 DEB589811:DEB589834 DNX589811:DNX589834 DXT589811:DXT589834 EHP589811:EHP589834 ERL589811:ERL589834 FBH589811:FBH589834 FLD589811:FLD589834 FUZ589811:FUZ589834 GEV589811:GEV589834 GOR589811:GOR589834 GYN589811:GYN589834 HIJ589811:HIJ589834 HSF589811:HSF589834 ICB589811:ICB589834 ILX589811:ILX589834 IVT589811:IVT589834 JFP589811:JFP589834 JPL589811:JPL589834 JZH589811:JZH589834 KJD589811:KJD589834 KSZ589811:KSZ589834 LCV589811:LCV589834 LMR589811:LMR589834 LWN589811:LWN589834 MGJ589811:MGJ589834 MQF589811:MQF589834 NAB589811:NAB589834 NJX589811:NJX589834 NTT589811:NTT589834 ODP589811:ODP589834 ONL589811:ONL589834 OXH589811:OXH589834 PHD589811:PHD589834 PQZ589811:PQZ589834 QAV589811:QAV589834 QKR589811:QKR589834 QUN589811:QUN589834 REJ589811:REJ589834 ROF589811:ROF589834 RYB589811:RYB589834 SHX589811:SHX589834 SRT589811:SRT589834 TBP589811:TBP589834 TLL589811:TLL589834 TVH589811:TVH589834 UFD589811:UFD589834 UOZ589811:UOZ589834 UYV589811:UYV589834 VIR589811:VIR589834 VSN589811:VSN589834 WCJ589811:WCJ589834 WMF589811:WMF589834 WWB589811:WWB589834 I655347:I655370 JP655347:JP655370 TL655347:TL655370 ADH655347:ADH655370 AND655347:AND655370 AWZ655347:AWZ655370 BGV655347:BGV655370 BQR655347:BQR655370 CAN655347:CAN655370 CKJ655347:CKJ655370 CUF655347:CUF655370 DEB655347:DEB655370 DNX655347:DNX655370 DXT655347:DXT655370 EHP655347:EHP655370 ERL655347:ERL655370 FBH655347:FBH655370 FLD655347:FLD655370 FUZ655347:FUZ655370 GEV655347:GEV655370 GOR655347:GOR655370 GYN655347:GYN655370 HIJ655347:HIJ655370 HSF655347:HSF655370 ICB655347:ICB655370 ILX655347:ILX655370 IVT655347:IVT655370 JFP655347:JFP655370 JPL655347:JPL655370 JZH655347:JZH655370 KJD655347:KJD655370 KSZ655347:KSZ655370 LCV655347:LCV655370 LMR655347:LMR655370 LWN655347:LWN655370 MGJ655347:MGJ655370 MQF655347:MQF655370 NAB655347:NAB655370 NJX655347:NJX655370 NTT655347:NTT655370 ODP655347:ODP655370 ONL655347:ONL655370 OXH655347:OXH655370 PHD655347:PHD655370 PQZ655347:PQZ655370 QAV655347:QAV655370 QKR655347:QKR655370 QUN655347:QUN655370 REJ655347:REJ655370 ROF655347:ROF655370 RYB655347:RYB655370 SHX655347:SHX655370 SRT655347:SRT655370 TBP655347:TBP655370 TLL655347:TLL655370 TVH655347:TVH655370 UFD655347:UFD655370 UOZ655347:UOZ655370 UYV655347:UYV655370 VIR655347:VIR655370 VSN655347:VSN655370 WCJ655347:WCJ655370 WMF655347:WMF655370 WWB655347:WWB655370 I720883:I720906 JP720883:JP720906 TL720883:TL720906 ADH720883:ADH720906 AND720883:AND720906 AWZ720883:AWZ720906 BGV720883:BGV720906 BQR720883:BQR720906 CAN720883:CAN720906 CKJ720883:CKJ720906 CUF720883:CUF720906 DEB720883:DEB720906 DNX720883:DNX720906 DXT720883:DXT720906 EHP720883:EHP720906 ERL720883:ERL720906 FBH720883:FBH720906 FLD720883:FLD720906 FUZ720883:FUZ720906 GEV720883:GEV720906 GOR720883:GOR720906 GYN720883:GYN720906 HIJ720883:HIJ720906 HSF720883:HSF720906 ICB720883:ICB720906 ILX720883:ILX720906 IVT720883:IVT720906 JFP720883:JFP720906 JPL720883:JPL720906 JZH720883:JZH720906 KJD720883:KJD720906 KSZ720883:KSZ720906 LCV720883:LCV720906 LMR720883:LMR720906 LWN720883:LWN720906 MGJ720883:MGJ720906 MQF720883:MQF720906 NAB720883:NAB720906 NJX720883:NJX720906 NTT720883:NTT720906 ODP720883:ODP720906 ONL720883:ONL720906 OXH720883:OXH720906 PHD720883:PHD720906 PQZ720883:PQZ720906 QAV720883:QAV720906 QKR720883:QKR720906 QUN720883:QUN720906 REJ720883:REJ720906 ROF720883:ROF720906 RYB720883:RYB720906 SHX720883:SHX720906 SRT720883:SRT720906 TBP720883:TBP720906 TLL720883:TLL720906 TVH720883:TVH720906 UFD720883:UFD720906 UOZ720883:UOZ720906 UYV720883:UYV720906 VIR720883:VIR720906 VSN720883:VSN720906 WCJ720883:WCJ720906 WMF720883:WMF720906 WWB720883:WWB720906 I786419:I786442 JP786419:JP786442 TL786419:TL786442 ADH786419:ADH786442 AND786419:AND786442 AWZ786419:AWZ786442 BGV786419:BGV786442 BQR786419:BQR786442 CAN786419:CAN786442 CKJ786419:CKJ786442 CUF786419:CUF786442 DEB786419:DEB786442 DNX786419:DNX786442 DXT786419:DXT786442 EHP786419:EHP786442 ERL786419:ERL786442 FBH786419:FBH786442 FLD786419:FLD786442 FUZ786419:FUZ786442 GEV786419:GEV786442 GOR786419:GOR786442 GYN786419:GYN786442 HIJ786419:HIJ786442 HSF786419:HSF786442 ICB786419:ICB786442 ILX786419:ILX786442 IVT786419:IVT786442 JFP786419:JFP786442 JPL786419:JPL786442 JZH786419:JZH786442 KJD786419:KJD786442 KSZ786419:KSZ786442 LCV786419:LCV786442 LMR786419:LMR786442 LWN786419:LWN786442 MGJ786419:MGJ786442 MQF786419:MQF786442 NAB786419:NAB786442 NJX786419:NJX786442 NTT786419:NTT786442 ODP786419:ODP786442 ONL786419:ONL786442 OXH786419:OXH786442 PHD786419:PHD786442 PQZ786419:PQZ786442 QAV786419:QAV786442 QKR786419:QKR786442 QUN786419:QUN786442 REJ786419:REJ786442 ROF786419:ROF786442 RYB786419:RYB786442 SHX786419:SHX786442 SRT786419:SRT786442 TBP786419:TBP786442 TLL786419:TLL786442 TVH786419:TVH786442 UFD786419:UFD786442 UOZ786419:UOZ786442 UYV786419:UYV786442 VIR786419:VIR786442 VSN786419:VSN786442 WCJ786419:WCJ786442 WMF786419:WMF786442 WWB786419:WWB786442 I851955:I851978 JP851955:JP851978 TL851955:TL851978 ADH851955:ADH851978 AND851955:AND851978 AWZ851955:AWZ851978 BGV851955:BGV851978 BQR851955:BQR851978 CAN851955:CAN851978 CKJ851955:CKJ851978 CUF851955:CUF851978 DEB851955:DEB851978 DNX851955:DNX851978 DXT851955:DXT851978 EHP851955:EHP851978 ERL851955:ERL851978 FBH851955:FBH851978 FLD851955:FLD851978 FUZ851955:FUZ851978 GEV851955:GEV851978 GOR851955:GOR851978 GYN851955:GYN851978 HIJ851955:HIJ851978 HSF851955:HSF851978 ICB851955:ICB851978 ILX851955:ILX851978 IVT851955:IVT851978 JFP851955:JFP851978 JPL851955:JPL851978 JZH851955:JZH851978 KJD851955:KJD851978 KSZ851955:KSZ851978 LCV851955:LCV851978 LMR851955:LMR851978 LWN851955:LWN851978 MGJ851955:MGJ851978 MQF851955:MQF851978 NAB851955:NAB851978 NJX851955:NJX851978 NTT851955:NTT851978 ODP851955:ODP851978 ONL851955:ONL851978 OXH851955:OXH851978 PHD851955:PHD851978 PQZ851955:PQZ851978 QAV851955:QAV851978 QKR851955:QKR851978 QUN851955:QUN851978 REJ851955:REJ851978 ROF851955:ROF851978 RYB851955:RYB851978 SHX851955:SHX851978 SRT851955:SRT851978 TBP851955:TBP851978 TLL851955:TLL851978 TVH851955:TVH851978 UFD851955:UFD851978 UOZ851955:UOZ851978 UYV851955:UYV851978 VIR851955:VIR851978 VSN851955:VSN851978 WCJ851955:WCJ851978 WMF851955:WMF851978 WWB851955:WWB851978 I917491:I917514 JP917491:JP917514 TL917491:TL917514 ADH917491:ADH917514 AND917491:AND917514 AWZ917491:AWZ917514 BGV917491:BGV917514 BQR917491:BQR917514 CAN917491:CAN917514 CKJ917491:CKJ917514 CUF917491:CUF917514 DEB917491:DEB917514 DNX917491:DNX917514 DXT917491:DXT917514 EHP917491:EHP917514 ERL917491:ERL917514 FBH917491:FBH917514 FLD917491:FLD917514 FUZ917491:FUZ917514 GEV917491:GEV917514 GOR917491:GOR917514 GYN917491:GYN917514 HIJ917491:HIJ917514 HSF917491:HSF917514 ICB917491:ICB917514 ILX917491:ILX917514 IVT917491:IVT917514 JFP917491:JFP917514 JPL917491:JPL917514 JZH917491:JZH917514 KJD917491:KJD917514 KSZ917491:KSZ917514 LCV917491:LCV917514 LMR917491:LMR917514 LWN917491:LWN917514 MGJ917491:MGJ917514 MQF917491:MQF917514 NAB917491:NAB917514 NJX917491:NJX917514 NTT917491:NTT917514 ODP917491:ODP917514 ONL917491:ONL917514 OXH917491:OXH917514 PHD917491:PHD917514 PQZ917491:PQZ917514 QAV917491:QAV917514 QKR917491:QKR917514 QUN917491:QUN917514 REJ917491:REJ917514 ROF917491:ROF917514 RYB917491:RYB917514 SHX917491:SHX917514 SRT917491:SRT917514 TBP917491:TBP917514 TLL917491:TLL917514 TVH917491:TVH917514 UFD917491:UFD917514 UOZ917491:UOZ917514 UYV917491:UYV917514 VIR917491:VIR917514 VSN917491:VSN917514 WCJ917491:WCJ917514 WMF917491:WMF917514 WWB917491:WWB917514 I983027:I983050 JP983027:JP983050 TL983027:TL983050 ADH983027:ADH983050 AND983027:AND983050 AWZ983027:AWZ983050 BGV983027:BGV983050 BQR983027:BQR983050 CAN983027:CAN983050 CKJ983027:CKJ983050 CUF983027:CUF983050 DEB983027:DEB983050 DNX983027:DNX983050 DXT983027:DXT983050 EHP983027:EHP983050 ERL983027:ERL983050 FBH983027:FBH983050 FLD983027:FLD983050 FUZ983027:FUZ983050 GEV983027:GEV983050 GOR983027:GOR983050 GYN983027:GYN983050 HIJ983027:HIJ983050 HSF983027:HSF983050 ICB983027:ICB983050 ILX983027:ILX983050 IVT983027:IVT983050 JFP983027:JFP983050 JPL983027:JPL983050 JZH983027:JZH983050 KJD983027:KJD983050 KSZ983027:KSZ983050 LCV983027:LCV983050 LMR983027:LMR983050 LWN983027:LWN983050 MGJ983027:MGJ983050 MQF983027:MQF983050 NAB983027:NAB983050 NJX983027:NJX983050 NTT983027:NTT983050 ODP983027:ODP983050 ONL983027:ONL983050 OXH983027:OXH983050 PHD983027:PHD983050 PQZ983027:PQZ983050 QAV983027:QAV983050 QKR983027:QKR983050 QUN983027:QUN983050 REJ983027:REJ983050 ROF983027:ROF983050 RYB983027:RYB983050 SHX983027:SHX983050 SRT983027:SRT983050 TBP983027:TBP983050 TLL983027:TLL983050 TVH983027:TVH983050 UFD983027:UFD983050 UOZ983027:UOZ983050 UYV983027:UYV983050 VIR983027:VIR983050 VSN983027:VSN983050 WCJ983027:WCJ983050 WMF983027:WMF983050 WWB983027:WWB983050 I65549:I65551 JP65549:JP65551 TL65549:TL65551 ADH65549:ADH65551 AND65549:AND65551 AWZ65549:AWZ65551 BGV65549:BGV65551 BQR65549:BQR65551 CAN65549:CAN65551 CKJ65549:CKJ65551 CUF65549:CUF65551 DEB65549:DEB65551 DNX65549:DNX65551 DXT65549:DXT65551 EHP65549:EHP65551 ERL65549:ERL65551 FBH65549:FBH65551 FLD65549:FLD65551 FUZ65549:FUZ65551 GEV65549:GEV65551 GOR65549:GOR65551 GYN65549:GYN65551 HIJ65549:HIJ65551 HSF65549:HSF65551 ICB65549:ICB65551 ILX65549:ILX65551 IVT65549:IVT65551 JFP65549:JFP65551 JPL65549:JPL65551 JZH65549:JZH65551 KJD65549:KJD65551 KSZ65549:KSZ65551 LCV65549:LCV65551 LMR65549:LMR65551 LWN65549:LWN65551 MGJ65549:MGJ65551 MQF65549:MQF65551 NAB65549:NAB65551 NJX65549:NJX65551 NTT65549:NTT65551 ODP65549:ODP65551 ONL65549:ONL65551 OXH65549:OXH65551 PHD65549:PHD65551 PQZ65549:PQZ65551 QAV65549:QAV65551 QKR65549:QKR65551 QUN65549:QUN65551 REJ65549:REJ65551 ROF65549:ROF65551 RYB65549:RYB65551 SHX65549:SHX65551 SRT65549:SRT65551 TBP65549:TBP65551 TLL65549:TLL65551 TVH65549:TVH65551 UFD65549:UFD65551 UOZ65549:UOZ65551 UYV65549:UYV65551 VIR65549:VIR65551 VSN65549:VSN65551 WCJ65549:WCJ65551 WMF65549:WMF65551 WWB65549:WWB65551 I131085:I131087 JP131085:JP131087 TL131085:TL131087 ADH131085:ADH131087 AND131085:AND131087 AWZ131085:AWZ131087 BGV131085:BGV131087 BQR131085:BQR131087 CAN131085:CAN131087 CKJ131085:CKJ131087 CUF131085:CUF131087 DEB131085:DEB131087 DNX131085:DNX131087 DXT131085:DXT131087 EHP131085:EHP131087 ERL131085:ERL131087 FBH131085:FBH131087 FLD131085:FLD131087 FUZ131085:FUZ131087 GEV131085:GEV131087 GOR131085:GOR131087 GYN131085:GYN131087 HIJ131085:HIJ131087 HSF131085:HSF131087 ICB131085:ICB131087 ILX131085:ILX131087 IVT131085:IVT131087 JFP131085:JFP131087 JPL131085:JPL131087 JZH131085:JZH131087 KJD131085:KJD131087 KSZ131085:KSZ131087 LCV131085:LCV131087 LMR131085:LMR131087 LWN131085:LWN131087 MGJ131085:MGJ131087 MQF131085:MQF131087 NAB131085:NAB131087 NJX131085:NJX131087 NTT131085:NTT131087 ODP131085:ODP131087 ONL131085:ONL131087 OXH131085:OXH131087 PHD131085:PHD131087 PQZ131085:PQZ131087 QAV131085:QAV131087 QKR131085:QKR131087 QUN131085:QUN131087 REJ131085:REJ131087 ROF131085:ROF131087 RYB131085:RYB131087 SHX131085:SHX131087 SRT131085:SRT131087 TBP131085:TBP131087 TLL131085:TLL131087 TVH131085:TVH131087 UFD131085:UFD131087 UOZ131085:UOZ131087 UYV131085:UYV131087 VIR131085:VIR131087 VSN131085:VSN131087 WCJ131085:WCJ131087 WMF131085:WMF131087 WWB131085:WWB131087 I196621:I196623 JP196621:JP196623 TL196621:TL196623 ADH196621:ADH196623 AND196621:AND196623 AWZ196621:AWZ196623 BGV196621:BGV196623 BQR196621:BQR196623 CAN196621:CAN196623 CKJ196621:CKJ196623 CUF196621:CUF196623 DEB196621:DEB196623 DNX196621:DNX196623 DXT196621:DXT196623 EHP196621:EHP196623 ERL196621:ERL196623 FBH196621:FBH196623 FLD196621:FLD196623 FUZ196621:FUZ196623 GEV196621:GEV196623 GOR196621:GOR196623 GYN196621:GYN196623 HIJ196621:HIJ196623 HSF196621:HSF196623 ICB196621:ICB196623 ILX196621:ILX196623 IVT196621:IVT196623 JFP196621:JFP196623 JPL196621:JPL196623 JZH196621:JZH196623 KJD196621:KJD196623 KSZ196621:KSZ196623 LCV196621:LCV196623 LMR196621:LMR196623 LWN196621:LWN196623 MGJ196621:MGJ196623 MQF196621:MQF196623 NAB196621:NAB196623 NJX196621:NJX196623 NTT196621:NTT196623 ODP196621:ODP196623 ONL196621:ONL196623 OXH196621:OXH196623 PHD196621:PHD196623 PQZ196621:PQZ196623 QAV196621:QAV196623 QKR196621:QKR196623 QUN196621:QUN196623 REJ196621:REJ196623 ROF196621:ROF196623 RYB196621:RYB196623 SHX196621:SHX196623 SRT196621:SRT196623 TBP196621:TBP196623 TLL196621:TLL196623 TVH196621:TVH196623 UFD196621:UFD196623 UOZ196621:UOZ196623 UYV196621:UYV196623 VIR196621:VIR196623 VSN196621:VSN196623 WCJ196621:WCJ196623 WMF196621:WMF196623 WWB196621:WWB196623 I262157:I262159 JP262157:JP262159 TL262157:TL262159 ADH262157:ADH262159 AND262157:AND262159 AWZ262157:AWZ262159 BGV262157:BGV262159 BQR262157:BQR262159 CAN262157:CAN262159 CKJ262157:CKJ262159 CUF262157:CUF262159 DEB262157:DEB262159 DNX262157:DNX262159 DXT262157:DXT262159 EHP262157:EHP262159 ERL262157:ERL262159 FBH262157:FBH262159 FLD262157:FLD262159 FUZ262157:FUZ262159 GEV262157:GEV262159 GOR262157:GOR262159 GYN262157:GYN262159 HIJ262157:HIJ262159 HSF262157:HSF262159 ICB262157:ICB262159 ILX262157:ILX262159 IVT262157:IVT262159 JFP262157:JFP262159 JPL262157:JPL262159 JZH262157:JZH262159 KJD262157:KJD262159 KSZ262157:KSZ262159 LCV262157:LCV262159 LMR262157:LMR262159 LWN262157:LWN262159 MGJ262157:MGJ262159 MQF262157:MQF262159 NAB262157:NAB262159 NJX262157:NJX262159 NTT262157:NTT262159 ODP262157:ODP262159 ONL262157:ONL262159 OXH262157:OXH262159 PHD262157:PHD262159 PQZ262157:PQZ262159 QAV262157:QAV262159 QKR262157:QKR262159 QUN262157:QUN262159 REJ262157:REJ262159 ROF262157:ROF262159 RYB262157:RYB262159 SHX262157:SHX262159 SRT262157:SRT262159 TBP262157:TBP262159 TLL262157:TLL262159 TVH262157:TVH262159 UFD262157:UFD262159 UOZ262157:UOZ262159 UYV262157:UYV262159 VIR262157:VIR262159 VSN262157:VSN262159 WCJ262157:WCJ262159 WMF262157:WMF262159 WWB262157:WWB262159 I327693:I327695 JP327693:JP327695 TL327693:TL327695 ADH327693:ADH327695 AND327693:AND327695 AWZ327693:AWZ327695 BGV327693:BGV327695 BQR327693:BQR327695 CAN327693:CAN327695 CKJ327693:CKJ327695 CUF327693:CUF327695 DEB327693:DEB327695 DNX327693:DNX327695 DXT327693:DXT327695 EHP327693:EHP327695 ERL327693:ERL327695 FBH327693:FBH327695 FLD327693:FLD327695 FUZ327693:FUZ327695 GEV327693:GEV327695 GOR327693:GOR327695 GYN327693:GYN327695 HIJ327693:HIJ327695 HSF327693:HSF327695 ICB327693:ICB327695 ILX327693:ILX327695 IVT327693:IVT327695 JFP327693:JFP327695 JPL327693:JPL327695 JZH327693:JZH327695 KJD327693:KJD327695 KSZ327693:KSZ327695 LCV327693:LCV327695 LMR327693:LMR327695 LWN327693:LWN327695 MGJ327693:MGJ327695 MQF327693:MQF327695 NAB327693:NAB327695 NJX327693:NJX327695 NTT327693:NTT327695 ODP327693:ODP327695 ONL327693:ONL327695 OXH327693:OXH327695 PHD327693:PHD327695 PQZ327693:PQZ327695 QAV327693:QAV327695 QKR327693:QKR327695 QUN327693:QUN327695 REJ327693:REJ327695 ROF327693:ROF327695 RYB327693:RYB327695 SHX327693:SHX327695 SRT327693:SRT327695 TBP327693:TBP327695 TLL327693:TLL327695 TVH327693:TVH327695 UFD327693:UFD327695 UOZ327693:UOZ327695 UYV327693:UYV327695 VIR327693:VIR327695 VSN327693:VSN327695 WCJ327693:WCJ327695 WMF327693:WMF327695 WWB327693:WWB327695 I393229:I393231 JP393229:JP393231 TL393229:TL393231 ADH393229:ADH393231 AND393229:AND393231 AWZ393229:AWZ393231 BGV393229:BGV393231 BQR393229:BQR393231 CAN393229:CAN393231 CKJ393229:CKJ393231 CUF393229:CUF393231 DEB393229:DEB393231 DNX393229:DNX393231 DXT393229:DXT393231 EHP393229:EHP393231 ERL393229:ERL393231 FBH393229:FBH393231 FLD393229:FLD393231 FUZ393229:FUZ393231 GEV393229:GEV393231 GOR393229:GOR393231 GYN393229:GYN393231 HIJ393229:HIJ393231 HSF393229:HSF393231 ICB393229:ICB393231 ILX393229:ILX393231 IVT393229:IVT393231 JFP393229:JFP393231 JPL393229:JPL393231 JZH393229:JZH393231 KJD393229:KJD393231 KSZ393229:KSZ393231 LCV393229:LCV393231 LMR393229:LMR393231 LWN393229:LWN393231 MGJ393229:MGJ393231 MQF393229:MQF393231 NAB393229:NAB393231 NJX393229:NJX393231 NTT393229:NTT393231 ODP393229:ODP393231 ONL393229:ONL393231 OXH393229:OXH393231 PHD393229:PHD393231 PQZ393229:PQZ393231 QAV393229:QAV393231 QKR393229:QKR393231 QUN393229:QUN393231 REJ393229:REJ393231 ROF393229:ROF393231 RYB393229:RYB393231 SHX393229:SHX393231 SRT393229:SRT393231 TBP393229:TBP393231 TLL393229:TLL393231 TVH393229:TVH393231 UFD393229:UFD393231 UOZ393229:UOZ393231 UYV393229:UYV393231 VIR393229:VIR393231 VSN393229:VSN393231 WCJ393229:WCJ393231 WMF393229:WMF393231 WWB393229:WWB393231 I458765:I458767 JP458765:JP458767 TL458765:TL458767 ADH458765:ADH458767 AND458765:AND458767 AWZ458765:AWZ458767 BGV458765:BGV458767 BQR458765:BQR458767 CAN458765:CAN458767 CKJ458765:CKJ458767 CUF458765:CUF458767 DEB458765:DEB458767 DNX458765:DNX458767 DXT458765:DXT458767 EHP458765:EHP458767 ERL458765:ERL458767 FBH458765:FBH458767 FLD458765:FLD458767 FUZ458765:FUZ458767 GEV458765:GEV458767 GOR458765:GOR458767 GYN458765:GYN458767 HIJ458765:HIJ458767 HSF458765:HSF458767 ICB458765:ICB458767 ILX458765:ILX458767 IVT458765:IVT458767 JFP458765:JFP458767 JPL458765:JPL458767 JZH458765:JZH458767 KJD458765:KJD458767 KSZ458765:KSZ458767 LCV458765:LCV458767 LMR458765:LMR458767 LWN458765:LWN458767 MGJ458765:MGJ458767 MQF458765:MQF458767 NAB458765:NAB458767 NJX458765:NJX458767 NTT458765:NTT458767 ODP458765:ODP458767 ONL458765:ONL458767 OXH458765:OXH458767 PHD458765:PHD458767 PQZ458765:PQZ458767 QAV458765:QAV458767 QKR458765:QKR458767 QUN458765:QUN458767 REJ458765:REJ458767 ROF458765:ROF458767 RYB458765:RYB458767 SHX458765:SHX458767 SRT458765:SRT458767 TBP458765:TBP458767 TLL458765:TLL458767 TVH458765:TVH458767 UFD458765:UFD458767 UOZ458765:UOZ458767 UYV458765:UYV458767 VIR458765:VIR458767 VSN458765:VSN458767 WCJ458765:WCJ458767 WMF458765:WMF458767 WWB458765:WWB458767 I524301:I524303 JP524301:JP524303 TL524301:TL524303 ADH524301:ADH524303 AND524301:AND524303 AWZ524301:AWZ524303 BGV524301:BGV524303 BQR524301:BQR524303 CAN524301:CAN524303 CKJ524301:CKJ524303 CUF524301:CUF524303 DEB524301:DEB524303 DNX524301:DNX524303 DXT524301:DXT524303 EHP524301:EHP524303 ERL524301:ERL524303 FBH524301:FBH524303 FLD524301:FLD524303 FUZ524301:FUZ524303 GEV524301:GEV524303 GOR524301:GOR524303 GYN524301:GYN524303 HIJ524301:HIJ524303 HSF524301:HSF524303 ICB524301:ICB524303 ILX524301:ILX524303 IVT524301:IVT524303 JFP524301:JFP524303 JPL524301:JPL524303 JZH524301:JZH524303 KJD524301:KJD524303 KSZ524301:KSZ524303 LCV524301:LCV524303 LMR524301:LMR524303 LWN524301:LWN524303 MGJ524301:MGJ524303 MQF524301:MQF524303 NAB524301:NAB524303 NJX524301:NJX524303 NTT524301:NTT524303 ODP524301:ODP524303 ONL524301:ONL524303 OXH524301:OXH524303 PHD524301:PHD524303 PQZ524301:PQZ524303 QAV524301:QAV524303 QKR524301:QKR524303 QUN524301:QUN524303 REJ524301:REJ524303 ROF524301:ROF524303 RYB524301:RYB524303 SHX524301:SHX524303 SRT524301:SRT524303 TBP524301:TBP524303 TLL524301:TLL524303 TVH524301:TVH524303 UFD524301:UFD524303 UOZ524301:UOZ524303 UYV524301:UYV524303 VIR524301:VIR524303 VSN524301:VSN524303 WCJ524301:WCJ524303 WMF524301:WMF524303 WWB524301:WWB524303 I589837:I589839 JP589837:JP589839 TL589837:TL589839 ADH589837:ADH589839 AND589837:AND589839 AWZ589837:AWZ589839 BGV589837:BGV589839 BQR589837:BQR589839 CAN589837:CAN589839 CKJ589837:CKJ589839 CUF589837:CUF589839 DEB589837:DEB589839 DNX589837:DNX589839 DXT589837:DXT589839 EHP589837:EHP589839 ERL589837:ERL589839 FBH589837:FBH589839 FLD589837:FLD589839 FUZ589837:FUZ589839 GEV589837:GEV589839 GOR589837:GOR589839 GYN589837:GYN589839 HIJ589837:HIJ589839 HSF589837:HSF589839 ICB589837:ICB589839 ILX589837:ILX589839 IVT589837:IVT589839 JFP589837:JFP589839 JPL589837:JPL589839 JZH589837:JZH589839 KJD589837:KJD589839 KSZ589837:KSZ589839 LCV589837:LCV589839 LMR589837:LMR589839 LWN589837:LWN589839 MGJ589837:MGJ589839 MQF589837:MQF589839 NAB589837:NAB589839 NJX589837:NJX589839 NTT589837:NTT589839 ODP589837:ODP589839 ONL589837:ONL589839 OXH589837:OXH589839 PHD589837:PHD589839 PQZ589837:PQZ589839 QAV589837:QAV589839 QKR589837:QKR589839 QUN589837:QUN589839 REJ589837:REJ589839 ROF589837:ROF589839 RYB589837:RYB589839 SHX589837:SHX589839 SRT589837:SRT589839 TBP589837:TBP589839 TLL589837:TLL589839 TVH589837:TVH589839 UFD589837:UFD589839 UOZ589837:UOZ589839 UYV589837:UYV589839 VIR589837:VIR589839 VSN589837:VSN589839 WCJ589837:WCJ589839 WMF589837:WMF589839 WWB589837:WWB589839 I655373:I655375 JP655373:JP655375 TL655373:TL655375 ADH655373:ADH655375 AND655373:AND655375 AWZ655373:AWZ655375 BGV655373:BGV655375 BQR655373:BQR655375 CAN655373:CAN655375 CKJ655373:CKJ655375 CUF655373:CUF655375 DEB655373:DEB655375 DNX655373:DNX655375 DXT655373:DXT655375 EHP655373:EHP655375 ERL655373:ERL655375 FBH655373:FBH655375 FLD655373:FLD655375 FUZ655373:FUZ655375 GEV655373:GEV655375 GOR655373:GOR655375 GYN655373:GYN655375 HIJ655373:HIJ655375 HSF655373:HSF655375 ICB655373:ICB655375 ILX655373:ILX655375 IVT655373:IVT655375 JFP655373:JFP655375 JPL655373:JPL655375 JZH655373:JZH655375 KJD655373:KJD655375 KSZ655373:KSZ655375 LCV655373:LCV655375 LMR655373:LMR655375 LWN655373:LWN655375 MGJ655373:MGJ655375 MQF655373:MQF655375 NAB655373:NAB655375 NJX655373:NJX655375 NTT655373:NTT655375 ODP655373:ODP655375 ONL655373:ONL655375 OXH655373:OXH655375 PHD655373:PHD655375 PQZ655373:PQZ655375 QAV655373:QAV655375 QKR655373:QKR655375 QUN655373:QUN655375 REJ655373:REJ655375 ROF655373:ROF655375 RYB655373:RYB655375 SHX655373:SHX655375 SRT655373:SRT655375 TBP655373:TBP655375 TLL655373:TLL655375 TVH655373:TVH655375 UFD655373:UFD655375 UOZ655373:UOZ655375 UYV655373:UYV655375 VIR655373:VIR655375 VSN655373:VSN655375 WCJ655373:WCJ655375 WMF655373:WMF655375 WWB655373:WWB655375 I720909:I720911 JP720909:JP720911 TL720909:TL720911 ADH720909:ADH720911 AND720909:AND720911 AWZ720909:AWZ720911 BGV720909:BGV720911 BQR720909:BQR720911 CAN720909:CAN720911 CKJ720909:CKJ720911 CUF720909:CUF720911 DEB720909:DEB720911 DNX720909:DNX720911 DXT720909:DXT720911 EHP720909:EHP720911 ERL720909:ERL720911 FBH720909:FBH720911 FLD720909:FLD720911 FUZ720909:FUZ720911 GEV720909:GEV720911 GOR720909:GOR720911 GYN720909:GYN720911 HIJ720909:HIJ720911 HSF720909:HSF720911 ICB720909:ICB720911 ILX720909:ILX720911 IVT720909:IVT720911 JFP720909:JFP720911 JPL720909:JPL720911 JZH720909:JZH720911 KJD720909:KJD720911 KSZ720909:KSZ720911 LCV720909:LCV720911 LMR720909:LMR720911 LWN720909:LWN720911 MGJ720909:MGJ720911 MQF720909:MQF720911 NAB720909:NAB720911 NJX720909:NJX720911 NTT720909:NTT720911 ODP720909:ODP720911 ONL720909:ONL720911 OXH720909:OXH720911 PHD720909:PHD720911 PQZ720909:PQZ720911 QAV720909:QAV720911 QKR720909:QKR720911 QUN720909:QUN720911 REJ720909:REJ720911 ROF720909:ROF720911 RYB720909:RYB720911 SHX720909:SHX720911 SRT720909:SRT720911 TBP720909:TBP720911 TLL720909:TLL720911 TVH720909:TVH720911 UFD720909:UFD720911 UOZ720909:UOZ720911 UYV720909:UYV720911 VIR720909:VIR720911 VSN720909:VSN720911 WCJ720909:WCJ720911 WMF720909:WMF720911 WWB720909:WWB720911 I786445:I786447 JP786445:JP786447 TL786445:TL786447 ADH786445:ADH786447 AND786445:AND786447 AWZ786445:AWZ786447 BGV786445:BGV786447 BQR786445:BQR786447 CAN786445:CAN786447 CKJ786445:CKJ786447 CUF786445:CUF786447 DEB786445:DEB786447 DNX786445:DNX786447 DXT786445:DXT786447 EHP786445:EHP786447 ERL786445:ERL786447 FBH786445:FBH786447 FLD786445:FLD786447 FUZ786445:FUZ786447 GEV786445:GEV786447 GOR786445:GOR786447 GYN786445:GYN786447 HIJ786445:HIJ786447 HSF786445:HSF786447 ICB786445:ICB786447 ILX786445:ILX786447 IVT786445:IVT786447 JFP786445:JFP786447 JPL786445:JPL786447 JZH786445:JZH786447 KJD786445:KJD786447 KSZ786445:KSZ786447 LCV786445:LCV786447 LMR786445:LMR786447 LWN786445:LWN786447 MGJ786445:MGJ786447 MQF786445:MQF786447 NAB786445:NAB786447 NJX786445:NJX786447 NTT786445:NTT786447 ODP786445:ODP786447 ONL786445:ONL786447 OXH786445:OXH786447 PHD786445:PHD786447 PQZ786445:PQZ786447 QAV786445:QAV786447 QKR786445:QKR786447 QUN786445:QUN786447 REJ786445:REJ786447 ROF786445:ROF786447 RYB786445:RYB786447 SHX786445:SHX786447 SRT786445:SRT786447 TBP786445:TBP786447 TLL786445:TLL786447 TVH786445:TVH786447 UFD786445:UFD786447 UOZ786445:UOZ786447 UYV786445:UYV786447 VIR786445:VIR786447 VSN786445:VSN786447 WCJ786445:WCJ786447 WMF786445:WMF786447 WWB786445:WWB786447 I851981:I851983 JP851981:JP851983 TL851981:TL851983 ADH851981:ADH851983 AND851981:AND851983 AWZ851981:AWZ851983 BGV851981:BGV851983 BQR851981:BQR851983 CAN851981:CAN851983 CKJ851981:CKJ851983 CUF851981:CUF851983 DEB851981:DEB851983 DNX851981:DNX851983 DXT851981:DXT851983 EHP851981:EHP851983 ERL851981:ERL851983 FBH851981:FBH851983 FLD851981:FLD851983 FUZ851981:FUZ851983 GEV851981:GEV851983 GOR851981:GOR851983 GYN851981:GYN851983 HIJ851981:HIJ851983 HSF851981:HSF851983 ICB851981:ICB851983 ILX851981:ILX851983 IVT851981:IVT851983 JFP851981:JFP851983 JPL851981:JPL851983 JZH851981:JZH851983 KJD851981:KJD851983 KSZ851981:KSZ851983 LCV851981:LCV851983 LMR851981:LMR851983 LWN851981:LWN851983 MGJ851981:MGJ851983 MQF851981:MQF851983 NAB851981:NAB851983 NJX851981:NJX851983 NTT851981:NTT851983 ODP851981:ODP851983 ONL851981:ONL851983 OXH851981:OXH851983 PHD851981:PHD851983 PQZ851981:PQZ851983 QAV851981:QAV851983 QKR851981:QKR851983 QUN851981:QUN851983 REJ851981:REJ851983 ROF851981:ROF851983 RYB851981:RYB851983 SHX851981:SHX851983 SRT851981:SRT851983 TBP851981:TBP851983 TLL851981:TLL851983 TVH851981:TVH851983 UFD851981:UFD851983 UOZ851981:UOZ851983 UYV851981:UYV851983 VIR851981:VIR851983 VSN851981:VSN851983 WCJ851981:WCJ851983 WMF851981:WMF851983 WWB851981:WWB851983 I917517:I917519 JP917517:JP917519 TL917517:TL917519 ADH917517:ADH917519 AND917517:AND917519 AWZ917517:AWZ917519 BGV917517:BGV917519 BQR917517:BQR917519 CAN917517:CAN917519 CKJ917517:CKJ917519 CUF917517:CUF917519 DEB917517:DEB917519 DNX917517:DNX917519 DXT917517:DXT917519 EHP917517:EHP917519 ERL917517:ERL917519 FBH917517:FBH917519 FLD917517:FLD917519 FUZ917517:FUZ917519 GEV917517:GEV917519 GOR917517:GOR917519 GYN917517:GYN917519 HIJ917517:HIJ917519 HSF917517:HSF917519 ICB917517:ICB917519 ILX917517:ILX917519 IVT917517:IVT917519 JFP917517:JFP917519 JPL917517:JPL917519 JZH917517:JZH917519 KJD917517:KJD917519 KSZ917517:KSZ917519 LCV917517:LCV917519 LMR917517:LMR917519 LWN917517:LWN917519 MGJ917517:MGJ917519 MQF917517:MQF917519 NAB917517:NAB917519 NJX917517:NJX917519 NTT917517:NTT917519 ODP917517:ODP917519 ONL917517:ONL917519 OXH917517:OXH917519 PHD917517:PHD917519 PQZ917517:PQZ917519 QAV917517:QAV917519 QKR917517:QKR917519 QUN917517:QUN917519 REJ917517:REJ917519 ROF917517:ROF917519 RYB917517:RYB917519 SHX917517:SHX917519 SRT917517:SRT917519 TBP917517:TBP917519 TLL917517:TLL917519 TVH917517:TVH917519 UFD917517:UFD917519 UOZ917517:UOZ917519 UYV917517:UYV917519 VIR917517:VIR917519 VSN917517:VSN917519 WCJ917517:WCJ917519 WMF917517:WMF917519 WWB917517:WWB917519 I983053:I983055 JP983053:JP983055 TL983053:TL983055 ADH983053:ADH983055 AND983053:AND983055 AWZ983053:AWZ983055 BGV983053:BGV983055 BQR983053:BQR983055 CAN983053:CAN983055 CKJ983053:CKJ983055 CUF983053:CUF983055 DEB983053:DEB983055 DNX983053:DNX983055 DXT983053:DXT983055 EHP983053:EHP983055 ERL983053:ERL983055 FBH983053:FBH983055 FLD983053:FLD983055 FUZ983053:FUZ983055 GEV983053:GEV983055 GOR983053:GOR983055 GYN983053:GYN983055 HIJ983053:HIJ983055 HSF983053:HSF983055 ICB983053:ICB983055 ILX983053:ILX983055 IVT983053:IVT983055 JFP983053:JFP983055 JPL983053:JPL983055 JZH983053:JZH983055 KJD983053:KJD983055 KSZ983053:KSZ983055 LCV983053:LCV983055 LMR983053:LMR983055 LWN983053:LWN983055 MGJ983053:MGJ983055 MQF983053:MQF983055 NAB983053:NAB983055 NJX983053:NJX983055 NTT983053:NTT983055 ODP983053:ODP983055 ONL983053:ONL983055 OXH983053:OXH983055 PHD983053:PHD983055 PQZ983053:PQZ983055 QAV983053:QAV983055 QKR983053:QKR983055 QUN983053:QUN983055 REJ983053:REJ983055 ROF983053:ROF983055 RYB983053:RYB983055 SHX983053:SHX983055 SRT983053:SRT983055 TBP983053:TBP983055 TLL983053:TLL983055 TVH983053:TVH983055 UFD983053:UFD983055 UOZ983053:UOZ983055 UYV983053:UYV983055 VIR983053:VIR983055 VSN983053:VSN983055 WCJ983053:WCJ983055 WMF983053:WMF983055 WWB983053:WWB983055 WWB14:WWB15 WMF14:WMF15 WCJ14:WCJ15 VSN14:VSN15 VIR14:VIR15 UYV14:UYV15 UOZ14:UOZ15 UFD14:UFD15 TVH14:TVH15 TLL14:TLL15 TBP14:TBP15 SRT14:SRT15 SHX14:SHX15 RYB14:RYB15 ROF14:ROF15 REJ14:REJ15 QUN14:QUN15 QKR14:QKR15 QAV14:QAV15 PQZ14:PQZ15 PHD14:PHD15 OXH14:OXH15 ONL14:ONL15 ODP14:ODP15 NTT14:NTT15 NJX14:NJX15 NAB14:NAB15 MQF14:MQF15 MGJ14:MGJ15 LWN14:LWN15 LMR14:LMR15 LCV14:LCV15 KSZ14:KSZ15 KJD14:KJD15 JZH14:JZH15 JPL14:JPL15 JFP14:JFP15 IVT14:IVT15 ILX14:ILX15 ICB14:ICB15 HSF14:HSF15 HIJ14:HIJ15 GYN14:GYN15 GOR14:GOR15 GEV14:GEV15 FUZ14:FUZ15 FLD14:FLD15 FBH14:FBH15 ERL14:ERL15 EHP14:EHP15 DXT14:DXT15 DNX14:DNX15 DEB14:DEB15 CUF14:CUF15 CKJ14:CKJ15 CAN14:CAN15 BQR14:BQR15 BGV14:BGV15 AWZ14:AWZ15 AND14:AND15 ADH14:ADH15 TL14:TL15 JP14:JP15 I14:I15">
      <formula1>"Recursos Propios, Recursos Público- Privados"</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B146"/>
  <sheetViews>
    <sheetView topLeftCell="A8" workbookViewId="0">
      <selection activeCell="J10" sqref="J10:J11"/>
    </sheetView>
  </sheetViews>
  <sheetFormatPr baseColWidth="10" defaultColWidth="55.42578125" defaultRowHeight="15"/>
  <cols>
    <col min="1" max="1" width="48.28515625" style="47" customWidth="1"/>
    <col min="2" max="2" width="28.42578125" style="47" hidden="1" customWidth="1"/>
    <col min="3" max="3" width="14" style="53" customWidth="1"/>
    <col min="4" max="4" width="29.28515625" style="53" customWidth="1"/>
    <col min="5" max="5" width="17.85546875" style="46" customWidth="1"/>
    <col min="6" max="6" width="31.7109375" style="46" customWidth="1"/>
    <col min="7" max="7" width="19" style="48" hidden="1" customWidth="1"/>
    <col min="8" max="8" width="24.42578125" style="48" hidden="1" customWidth="1"/>
    <col min="9" max="9" width="15.7109375" style="46" hidden="1" customWidth="1"/>
    <col min="10" max="10" width="20.140625" style="55" customWidth="1"/>
    <col min="11" max="21" width="20.140625" style="55" hidden="1" customWidth="1"/>
    <col min="22" max="22" width="19.5703125" style="46" hidden="1" customWidth="1"/>
    <col min="23" max="34" width="3.7109375" style="46" hidden="1" customWidth="1"/>
    <col min="35" max="35" width="40.7109375" style="46" hidden="1" customWidth="1"/>
    <col min="36" max="235" width="11.42578125" style="46" customWidth="1"/>
    <col min="236" max="236" width="75" style="46" customWidth="1"/>
    <col min="237" max="237" width="0.140625" style="46" customWidth="1"/>
    <col min="238" max="268" width="55.42578125" style="46"/>
    <col min="269" max="269" width="48.28515625" style="46" customWidth="1"/>
    <col min="270" max="270" width="14" style="46" customWidth="1"/>
    <col min="271" max="271" width="29.28515625" style="46" customWidth="1"/>
    <col min="272" max="272" width="17.85546875" style="46" customWidth="1"/>
    <col min="273" max="273" width="31.7109375" style="46" customWidth="1"/>
    <col min="274" max="274" width="20.42578125" style="46" customWidth="1"/>
    <col min="275" max="276" width="0" style="46" hidden="1" customWidth="1"/>
    <col min="277" max="277" width="20.140625" style="46" customWidth="1"/>
    <col min="278" max="278" width="19.5703125" style="46" customWidth="1"/>
    <col min="279" max="290" width="3.7109375" style="46" customWidth="1"/>
    <col min="291" max="291" width="40.7109375" style="46" customWidth="1"/>
    <col min="292" max="491" width="11.42578125" style="46" customWidth="1"/>
    <col min="492" max="492" width="75" style="46" customWidth="1"/>
    <col min="493" max="493" width="0.140625" style="46" customWidth="1"/>
    <col min="494" max="524" width="55.42578125" style="46"/>
    <col min="525" max="525" width="48.28515625" style="46" customWidth="1"/>
    <col min="526" max="526" width="14" style="46" customWidth="1"/>
    <col min="527" max="527" width="29.28515625" style="46" customWidth="1"/>
    <col min="528" max="528" width="17.85546875" style="46" customWidth="1"/>
    <col min="529" max="529" width="31.7109375" style="46" customWidth="1"/>
    <col min="530" max="530" width="20.42578125" style="46" customWidth="1"/>
    <col min="531" max="532" width="0" style="46" hidden="1" customWidth="1"/>
    <col min="533" max="533" width="20.140625" style="46" customWidth="1"/>
    <col min="534" max="534" width="19.5703125" style="46" customWidth="1"/>
    <col min="535" max="546" width="3.7109375" style="46" customWidth="1"/>
    <col min="547" max="547" width="40.7109375" style="46" customWidth="1"/>
    <col min="548" max="747" width="11.42578125" style="46" customWidth="1"/>
    <col min="748" max="748" width="75" style="46" customWidth="1"/>
    <col min="749" max="749" width="0.140625" style="46" customWidth="1"/>
    <col min="750" max="780" width="55.42578125" style="46"/>
    <col min="781" max="781" width="48.28515625" style="46" customWidth="1"/>
    <col min="782" max="782" width="14" style="46" customWidth="1"/>
    <col min="783" max="783" width="29.28515625" style="46" customWidth="1"/>
    <col min="784" max="784" width="17.85546875" style="46" customWidth="1"/>
    <col min="785" max="785" width="31.7109375" style="46" customWidth="1"/>
    <col min="786" max="786" width="20.42578125" style="46" customWidth="1"/>
    <col min="787" max="788" width="0" style="46" hidden="1" customWidth="1"/>
    <col min="789" max="789" width="20.140625" style="46" customWidth="1"/>
    <col min="790" max="790" width="19.5703125" style="46" customWidth="1"/>
    <col min="791" max="802" width="3.7109375" style="46" customWidth="1"/>
    <col min="803" max="803" width="40.7109375" style="46" customWidth="1"/>
    <col min="804" max="1003" width="11.42578125" style="46" customWidth="1"/>
    <col min="1004" max="1004" width="75" style="46" customWidth="1"/>
    <col min="1005" max="1005" width="0.140625" style="46" customWidth="1"/>
    <col min="1006" max="1036" width="55.42578125" style="46"/>
    <col min="1037" max="1037" width="48.28515625" style="46" customWidth="1"/>
    <col min="1038" max="1038" width="14" style="46" customWidth="1"/>
    <col min="1039" max="1039" width="29.28515625" style="46" customWidth="1"/>
    <col min="1040" max="1040" width="17.85546875" style="46" customWidth="1"/>
    <col min="1041" max="1041" width="31.7109375" style="46" customWidth="1"/>
    <col min="1042" max="1042" width="20.42578125" style="46" customWidth="1"/>
    <col min="1043" max="1044" width="0" style="46" hidden="1" customWidth="1"/>
    <col min="1045" max="1045" width="20.140625" style="46" customWidth="1"/>
    <col min="1046" max="1046" width="19.5703125" style="46" customWidth="1"/>
    <col min="1047" max="1058" width="3.7109375" style="46" customWidth="1"/>
    <col min="1059" max="1059" width="40.7109375" style="46" customWidth="1"/>
    <col min="1060" max="1259" width="11.42578125" style="46" customWidth="1"/>
    <col min="1260" max="1260" width="75" style="46" customWidth="1"/>
    <col min="1261" max="1261" width="0.140625" style="46" customWidth="1"/>
    <col min="1262" max="1292" width="55.42578125" style="46"/>
    <col min="1293" max="1293" width="48.28515625" style="46" customWidth="1"/>
    <col min="1294" max="1294" width="14" style="46" customWidth="1"/>
    <col min="1295" max="1295" width="29.28515625" style="46" customWidth="1"/>
    <col min="1296" max="1296" width="17.85546875" style="46" customWidth="1"/>
    <col min="1297" max="1297" width="31.7109375" style="46" customWidth="1"/>
    <col min="1298" max="1298" width="20.42578125" style="46" customWidth="1"/>
    <col min="1299" max="1300" width="0" style="46" hidden="1" customWidth="1"/>
    <col min="1301" max="1301" width="20.140625" style="46" customWidth="1"/>
    <col min="1302" max="1302" width="19.5703125" style="46" customWidth="1"/>
    <col min="1303" max="1314" width="3.7109375" style="46" customWidth="1"/>
    <col min="1315" max="1315" width="40.7109375" style="46" customWidth="1"/>
    <col min="1316" max="1515" width="11.42578125" style="46" customWidth="1"/>
    <col min="1516" max="1516" width="75" style="46" customWidth="1"/>
    <col min="1517" max="1517" width="0.140625" style="46" customWidth="1"/>
    <col min="1518" max="1548" width="55.42578125" style="46"/>
    <col min="1549" max="1549" width="48.28515625" style="46" customWidth="1"/>
    <col min="1550" max="1550" width="14" style="46" customWidth="1"/>
    <col min="1551" max="1551" width="29.28515625" style="46" customWidth="1"/>
    <col min="1552" max="1552" width="17.85546875" style="46" customWidth="1"/>
    <col min="1553" max="1553" width="31.7109375" style="46" customWidth="1"/>
    <col min="1554" max="1554" width="20.42578125" style="46" customWidth="1"/>
    <col min="1555" max="1556" width="0" style="46" hidden="1" customWidth="1"/>
    <col min="1557" max="1557" width="20.140625" style="46" customWidth="1"/>
    <col min="1558" max="1558" width="19.5703125" style="46" customWidth="1"/>
    <col min="1559" max="1570" width="3.7109375" style="46" customWidth="1"/>
    <col min="1571" max="1571" width="40.7109375" style="46" customWidth="1"/>
    <col min="1572" max="1771" width="11.42578125" style="46" customWidth="1"/>
    <col min="1772" max="1772" width="75" style="46" customWidth="1"/>
    <col min="1773" max="1773" width="0.140625" style="46" customWidth="1"/>
    <col min="1774" max="1804" width="55.42578125" style="46"/>
    <col min="1805" max="1805" width="48.28515625" style="46" customWidth="1"/>
    <col min="1806" max="1806" width="14" style="46" customWidth="1"/>
    <col min="1807" max="1807" width="29.28515625" style="46" customWidth="1"/>
    <col min="1808" max="1808" width="17.85546875" style="46" customWidth="1"/>
    <col min="1809" max="1809" width="31.7109375" style="46" customWidth="1"/>
    <col min="1810" max="1810" width="20.42578125" style="46" customWidth="1"/>
    <col min="1811" max="1812" width="0" style="46" hidden="1" customWidth="1"/>
    <col min="1813" max="1813" width="20.140625" style="46" customWidth="1"/>
    <col min="1814" max="1814" width="19.5703125" style="46" customWidth="1"/>
    <col min="1815" max="1826" width="3.7109375" style="46" customWidth="1"/>
    <col min="1827" max="1827" width="40.7109375" style="46" customWidth="1"/>
    <col min="1828" max="2027" width="11.42578125" style="46" customWidth="1"/>
    <col min="2028" max="2028" width="75" style="46" customWidth="1"/>
    <col min="2029" max="2029" width="0.140625" style="46" customWidth="1"/>
    <col min="2030" max="2060" width="55.42578125" style="46"/>
    <col min="2061" max="2061" width="48.28515625" style="46" customWidth="1"/>
    <col min="2062" max="2062" width="14" style="46" customWidth="1"/>
    <col min="2063" max="2063" width="29.28515625" style="46" customWidth="1"/>
    <col min="2064" max="2064" width="17.85546875" style="46" customWidth="1"/>
    <col min="2065" max="2065" width="31.7109375" style="46" customWidth="1"/>
    <col min="2066" max="2066" width="20.42578125" style="46" customWidth="1"/>
    <col min="2067" max="2068" width="0" style="46" hidden="1" customWidth="1"/>
    <col min="2069" max="2069" width="20.140625" style="46" customWidth="1"/>
    <col min="2070" max="2070" width="19.5703125" style="46" customWidth="1"/>
    <col min="2071" max="2082" width="3.7109375" style="46" customWidth="1"/>
    <col min="2083" max="2083" width="40.7109375" style="46" customWidth="1"/>
    <col min="2084" max="2283" width="11.42578125" style="46" customWidth="1"/>
    <col min="2284" max="2284" width="75" style="46" customWidth="1"/>
    <col min="2285" max="2285" width="0.140625" style="46" customWidth="1"/>
    <col min="2286" max="2316" width="55.42578125" style="46"/>
    <col min="2317" max="2317" width="48.28515625" style="46" customWidth="1"/>
    <col min="2318" max="2318" width="14" style="46" customWidth="1"/>
    <col min="2319" max="2319" width="29.28515625" style="46" customWidth="1"/>
    <col min="2320" max="2320" width="17.85546875" style="46" customWidth="1"/>
    <col min="2321" max="2321" width="31.7109375" style="46" customWidth="1"/>
    <col min="2322" max="2322" width="20.42578125" style="46" customWidth="1"/>
    <col min="2323" max="2324" width="0" style="46" hidden="1" customWidth="1"/>
    <col min="2325" max="2325" width="20.140625" style="46" customWidth="1"/>
    <col min="2326" max="2326" width="19.5703125" style="46" customWidth="1"/>
    <col min="2327" max="2338" width="3.7109375" style="46" customWidth="1"/>
    <col min="2339" max="2339" width="40.7109375" style="46" customWidth="1"/>
    <col min="2340" max="2539" width="11.42578125" style="46" customWidth="1"/>
    <col min="2540" max="2540" width="75" style="46" customWidth="1"/>
    <col min="2541" max="2541" width="0.140625" style="46" customWidth="1"/>
    <col min="2542" max="2572" width="55.42578125" style="46"/>
    <col min="2573" max="2573" width="48.28515625" style="46" customWidth="1"/>
    <col min="2574" max="2574" width="14" style="46" customWidth="1"/>
    <col min="2575" max="2575" width="29.28515625" style="46" customWidth="1"/>
    <col min="2576" max="2576" width="17.85546875" style="46" customWidth="1"/>
    <col min="2577" max="2577" width="31.7109375" style="46" customWidth="1"/>
    <col min="2578" max="2578" width="20.42578125" style="46" customWidth="1"/>
    <col min="2579" max="2580" width="0" style="46" hidden="1" customWidth="1"/>
    <col min="2581" max="2581" width="20.140625" style="46" customWidth="1"/>
    <col min="2582" max="2582" width="19.5703125" style="46" customWidth="1"/>
    <col min="2583" max="2594" width="3.7109375" style="46" customWidth="1"/>
    <col min="2595" max="2595" width="40.7109375" style="46" customWidth="1"/>
    <col min="2596" max="2795" width="11.42578125" style="46" customWidth="1"/>
    <col min="2796" max="2796" width="75" style="46" customWidth="1"/>
    <col min="2797" max="2797" width="0.140625" style="46" customWidth="1"/>
    <col min="2798" max="2828" width="55.42578125" style="46"/>
    <col min="2829" max="2829" width="48.28515625" style="46" customWidth="1"/>
    <col min="2830" max="2830" width="14" style="46" customWidth="1"/>
    <col min="2831" max="2831" width="29.28515625" style="46" customWidth="1"/>
    <col min="2832" max="2832" width="17.85546875" style="46" customWidth="1"/>
    <col min="2833" max="2833" width="31.7109375" style="46" customWidth="1"/>
    <col min="2834" max="2834" width="20.42578125" style="46" customWidth="1"/>
    <col min="2835" max="2836" width="0" style="46" hidden="1" customWidth="1"/>
    <col min="2837" max="2837" width="20.140625" style="46" customWidth="1"/>
    <col min="2838" max="2838" width="19.5703125" style="46" customWidth="1"/>
    <col min="2839" max="2850" width="3.7109375" style="46" customWidth="1"/>
    <col min="2851" max="2851" width="40.7109375" style="46" customWidth="1"/>
    <col min="2852" max="3051" width="11.42578125" style="46" customWidth="1"/>
    <col min="3052" max="3052" width="75" style="46" customWidth="1"/>
    <col min="3053" max="3053" width="0.140625" style="46" customWidth="1"/>
    <col min="3054" max="3084" width="55.42578125" style="46"/>
    <col min="3085" max="3085" width="48.28515625" style="46" customWidth="1"/>
    <col min="3086" max="3086" width="14" style="46" customWidth="1"/>
    <col min="3087" max="3087" width="29.28515625" style="46" customWidth="1"/>
    <col min="3088" max="3088" width="17.85546875" style="46" customWidth="1"/>
    <col min="3089" max="3089" width="31.7109375" style="46" customWidth="1"/>
    <col min="3090" max="3090" width="20.42578125" style="46" customWidth="1"/>
    <col min="3091" max="3092" width="0" style="46" hidden="1" customWidth="1"/>
    <col min="3093" max="3093" width="20.140625" style="46" customWidth="1"/>
    <col min="3094" max="3094" width="19.5703125" style="46" customWidth="1"/>
    <col min="3095" max="3106" width="3.7109375" style="46" customWidth="1"/>
    <col min="3107" max="3107" width="40.7109375" style="46" customWidth="1"/>
    <col min="3108" max="3307" width="11.42578125" style="46" customWidth="1"/>
    <col min="3308" max="3308" width="75" style="46" customWidth="1"/>
    <col min="3309" max="3309" width="0.140625" style="46" customWidth="1"/>
    <col min="3310" max="3340" width="55.42578125" style="46"/>
    <col min="3341" max="3341" width="48.28515625" style="46" customWidth="1"/>
    <col min="3342" max="3342" width="14" style="46" customWidth="1"/>
    <col min="3343" max="3343" width="29.28515625" style="46" customWidth="1"/>
    <col min="3344" max="3344" width="17.85546875" style="46" customWidth="1"/>
    <col min="3345" max="3345" width="31.7109375" style="46" customWidth="1"/>
    <col min="3346" max="3346" width="20.42578125" style="46" customWidth="1"/>
    <col min="3347" max="3348" width="0" style="46" hidden="1" customWidth="1"/>
    <col min="3349" max="3349" width="20.140625" style="46" customWidth="1"/>
    <col min="3350" max="3350" width="19.5703125" style="46" customWidth="1"/>
    <col min="3351" max="3362" width="3.7109375" style="46" customWidth="1"/>
    <col min="3363" max="3363" width="40.7109375" style="46" customWidth="1"/>
    <col min="3364" max="3563" width="11.42578125" style="46" customWidth="1"/>
    <col min="3564" max="3564" width="75" style="46" customWidth="1"/>
    <col min="3565" max="3565" width="0.140625" style="46" customWidth="1"/>
    <col min="3566" max="3596" width="55.42578125" style="46"/>
    <col min="3597" max="3597" width="48.28515625" style="46" customWidth="1"/>
    <col min="3598" max="3598" width="14" style="46" customWidth="1"/>
    <col min="3599" max="3599" width="29.28515625" style="46" customWidth="1"/>
    <col min="3600" max="3600" width="17.85546875" style="46" customWidth="1"/>
    <col min="3601" max="3601" width="31.7109375" style="46" customWidth="1"/>
    <col min="3602" max="3602" width="20.42578125" style="46" customWidth="1"/>
    <col min="3603" max="3604" width="0" style="46" hidden="1" customWidth="1"/>
    <col min="3605" max="3605" width="20.140625" style="46" customWidth="1"/>
    <col min="3606" max="3606" width="19.5703125" style="46" customWidth="1"/>
    <col min="3607" max="3618" width="3.7109375" style="46" customWidth="1"/>
    <col min="3619" max="3619" width="40.7109375" style="46" customWidth="1"/>
    <col min="3620" max="3819" width="11.42578125" style="46" customWidth="1"/>
    <col min="3820" max="3820" width="75" style="46" customWidth="1"/>
    <col min="3821" max="3821" width="0.140625" style="46" customWidth="1"/>
    <col min="3822" max="3852" width="55.42578125" style="46"/>
    <col min="3853" max="3853" width="48.28515625" style="46" customWidth="1"/>
    <col min="3854" max="3854" width="14" style="46" customWidth="1"/>
    <col min="3855" max="3855" width="29.28515625" style="46" customWidth="1"/>
    <col min="3856" max="3856" width="17.85546875" style="46" customWidth="1"/>
    <col min="3857" max="3857" width="31.7109375" style="46" customWidth="1"/>
    <col min="3858" max="3858" width="20.42578125" style="46" customWidth="1"/>
    <col min="3859" max="3860" width="0" style="46" hidden="1" customWidth="1"/>
    <col min="3861" max="3861" width="20.140625" style="46" customWidth="1"/>
    <col min="3862" max="3862" width="19.5703125" style="46" customWidth="1"/>
    <col min="3863" max="3874" width="3.7109375" style="46" customWidth="1"/>
    <col min="3875" max="3875" width="40.7109375" style="46" customWidth="1"/>
    <col min="3876" max="4075" width="11.42578125" style="46" customWidth="1"/>
    <col min="4076" max="4076" width="75" style="46" customWidth="1"/>
    <col min="4077" max="4077" width="0.140625" style="46" customWidth="1"/>
    <col min="4078" max="4108" width="55.42578125" style="46"/>
    <col min="4109" max="4109" width="48.28515625" style="46" customWidth="1"/>
    <col min="4110" max="4110" width="14" style="46" customWidth="1"/>
    <col min="4111" max="4111" width="29.28515625" style="46" customWidth="1"/>
    <col min="4112" max="4112" width="17.85546875" style="46" customWidth="1"/>
    <col min="4113" max="4113" width="31.7109375" style="46" customWidth="1"/>
    <col min="4114" max="4114" width="20.42578125" style="46" customWidth="1"/>
    <col min="4115" max="4116" width="0" style="46" hidden="1" customWidth="1"/>
    <col min="4117" max="4117" width="20.140625" style="46" customWidth="1"/>
    <col min="4118" max="4118" width="19.5703125" style="46" customWidth="1"/>
    <col min="4119" max="4130" width="3.7109375" style="46" customWidth="1"/>
    <col min="4131" max="4131" width="40.7109375" style="46" customWidth="1"/>
    <col min="4132" max="4331" width="11.42578125" style="46" customWidth="1"/>
    <col min="4332" max="4332" width="75" style="46" customWidth="1"/>
    <col min="4333" max="4333" width="0.140625" style="46" customWidth="1"/>
    <col min="4334" max="4364" width="55.42578125" style="46"/>
    <col min="4365" max="4365" width="48.28515625" style="46" customWidth="1"/>
    <col min="4366" max="4366" width="14" style="46" customWidth="1"/>
    <col min="4367" max="4367" width="29.28515625" style="46" customWidth="1"/>
    <col min="4368" max="4368" width="17.85546875" style="46" customWidth="1"/>
    <col min="4369" max="4369" width="31.7109375" style="46" customWidth="1"/>
    <col min="4370" max="4370" width="20.42578125" style="46" customWidth="1"/>
    <col min="4371" max="4372" width="0" style="46" hidden="1" customWidth="1"/>
    <col min="4373" max="4373" width="20.140625" style="46" customWidth="1"/>
    <col min="4374" max="4374" width="19.5703125" style="46" customWidth="1"/>
    <col min="4375" max="4386" width="3.7109375" style="46" customWidth="1"/>
    <col min="4387" max="4387" width="40.7109375" style="46" customWidth="1"/>
    <col min="4388" max="4587" width="11.42578125" style="46" customWidth="1"/>
    <col min="4588" max="4588" width="75" style="46" customWidth="1"/>
    <col min="4589" max="4589" width="0.140625" style="46" customWidth="1"/>
    <col min="4590" max="4620" width="55.42578125" style="46"/>
    <col min="4621" max="4621" width="48.28515625" style="46" customWidth="1"/>
    <col min="4622" max="4622" width="14" style="46" customWidth="1"/>
    <col min="4623" max="4623" width="29.28515625" style="46" customWidth="1"/>
    <col min="4624" max="4624" width="17.85546875" style="46" customWidth="1"/>
    <col min="4625" max="4625" width="31.7109375" style="46" customWidth="1"/>
    <col min="4626" max="4626" width="20.42578125" style="46" customWidth="1"/>
    <col min="4627" max="4628" width="0" style="46" hidden="1" customWidth="1"/>
    <col min="4629" max="4629" width="20.140625" style="46" customWidth="1"/>
    <col min="4630" max="4630" width="19.5703125" style="46" customWidth="1"/>
    <col min="4631" max="4642" width="3.7109375" style="46" customWidth="1"/>
    <col min="4643" max="4643" width="40.7109375" style="46" customWidth="1"/>
    <col min="4644" max="4843" width="11.42578125" style="46" customWidth="1"/>
    <col min="4844" max="4844" width="75" style="46" customWidth="1"/>
    <col min="4845" max="4845" width="0.140625" style="46" customWidth="1"/>
    <col min="4846" max="4876" width="55.42578125" style="46"/>
    <col min="4877" max="4877" width="48.28515625" style="46" customWidth="1"/>
    <col min="4878" max="4878" width="14" style="46" customWidth="1"/>
    <col min="4879" max="4879" width="29.28515625" style="46" customWidth="1"/>
    <col min="4880" max="4880" width="17.85546875" style="46" customWidth="1"/>
    <col min="4881" max="4881" width="31.7109375" style="46" customWidth="1"/>
    <col min="4882" max="4882" width="20.42578125" style="46" customWidth="1"/>
    <col min="4883" max="4884" width="0" style="46" hidden="1" customWidth="1"/>
    <col min="4885" max="4885" width="20.140625" style="46" customWidth="1"/>
    <col min="4886" max="4886" width="19.5703125" style="46" customWidth="1"/>
    <col min="4887" max="4898" width="3.7109375" style="46" customWidth="1"/>
    <col min="4899" max="4899" width="40.7109375" style="46" customWidth="1"/>
    <col min="4900" max="5099" width="11.42578125" style="46" customWidth="1"/>
    <col min="5100" max="5100" width="75" style="46" customWidth="1"/>
    <col min="5101" max="5101" width="0.140625" style="46" customWidth="1"/>
    <col min="5102" max="5132" width="55.42578125" style="46"/>
    <col min="5133" max="5133" width="48.28515625" style="46" customWidth="1"/>
    <col min="5134" max="5134" width="14" style="46" customWidth="1"/>
    <col min="5135" max="5135" width="29.28515625" style="46" customWidth="1"/>
    <col min="5136" max="5136" width="17.85546875" style="46" customWidth="1"/>
    <col min="5137" max="5137" width="31.7109375" style="46" customWidth="1"/>
    <col min="5138" max="5138" width="20.42578125" style="46" customWidth="1"/>
    <col min="5139" max="5140" width="0" style="46" hidden="1" customWidth="1"/>
    <col min="5141" max="5141" width="20.140625" style="46" customWidth="1"/>
    <col min="5142" max="5142" width="19.5703125" style="46" customWidth="1"/>
    <col min="5143" max="5154" width="3.7109375" style="46" customWidth="1"/>
    <col min="5155" max="5155" width="40.7109375" style="46" customWidth="1"/>
    <col min="5156" max="5355" width="11.42578125" style="46" customWidth="1"/>
    <col min="5356" max="5356" width="75" style="46" customWidth="1"/>
    <col min="5357" max="5357" width="0.140625" style="46" customWidth="1"/>
    <col min="5358" max="5388" width="55.42578125" style="46"/>
    <col min="5389" max="5389" width="48.28515625" style="46" customWidth="1"/>
    <col min="5390" max="5390" width="14" style="46" customWidth="1"/>
    <col min="5391" max="5391" width="29.28515625" style="46" customWidth="1"/>
    <col min="5392" max="5392" width="17.85546875" style="46" customWidth="1"/>
    <col min="5393" max="5393" width="31.7109375" style="46" customWidth="1"/>
    <col min="5394" max="5394" width="20.42578125" style="46" customWidth="1"/>
    <col min="5395" max="5396" width="0" style="46" hidden="1" customWidth="1"/>
    <col min="5397" max="5397" width="20.140625" style="46" customWidth="1"/>
    <col min="5398" max="5398" width="19.5703125" style="46" customWidth="1"/>
    <col min="5399" max="5410" width="3.7109375" style="46" customWidth="1"/>
    <col min="5411" max="5411" width="40.7109375" style="46" customWidth="1"/>
    <col min="5412" max="5611" width="11.42578125" style="46" customWidth="1"/>
    <col min="5612" max="5612" width="75" style="46" customWidth="1"/>
    <col min="5613" max="5613" width="0.140625" style="46" customWidth="1"/>
    <col min="5614" max="5644" width="55.42578125" style="46"/>
    <col min="5645" max="5645" width="48.28515625" style="46" customWidth="1"/>
    <col min="5646" max="5646" width="14" style="46" customWidth="1"/>
    <col min="5647" max="5647" width="29.28515625" style="46" customWidth="1"/>
    <col min="5648" max="5648" width="17.85546875" style="46" customWidth="1"/>
    <col min="5649" max="5649" width="31.7109375" style="46" customWidth="1"/>
    <col min="5650" max="5650" width="20.42578125" style="46" customWidth="1"/>
    <col min="5651" max="5652" width="0" style="46" hidden="1" customWidth="1"/>
    <col min="5653" max="5653" width="20.140625" style="46" customWidth="1"/>
    <col min="5654" max="5654" width="19.5703125" style="46" customWidth="1"/>
    <col min="5655" max="5666" width="3.7109375" style="46" customWidth="1"/>
    <col min="5667" max="5667" width="40.7109375" style="46" customWidth="1"/>
    <col min="5668" max="5867" width="11.42578125" style="46" customWidth="1"/>
    <col min="5868" max="5868" width="75" style="46" customWidth="1"/>
    <col min="5869" max="5869" width="0.140625" style="46" customWidth="1"/>
    <col min="5870" max="5900" width="55.42578125" style="46"/>
    <col min="5901" max="5901" width="48.28515625" style="46" customWidth="1"/>
    <col min="5902" max="5902" width="14" style="46" customWidth="1"/>
    <col min="5903" max="5903" width="29.28515625" style="46" customWidth="1"/>
    <col min="5904" max="5904" width="17.85546875" style="46" customWidth="1"/>
    <col min="5905" max="5905" width="31.7109375" style="46" customWidth="1"/>
    <col min="5906" max="5906" width="20.42578125" style="46" customWidth="1"/>
    <col min="5907" max="5908" width="0" style="46" hidden="1" customWidth="1"/>
    <col min="5909" max="5909" width="20.140625" style="46" customWidth="1"/>
    <col min="5910" max="5910" width="19.5703125" style="46" customWidth="1"/>
    <col min="5911" max="5922" width="3.7109375" style="46" customWidth="1"/>
    <col min="5923" max="5923" width="40.7109375" style="46" customWidth="1"/>
    <col min="5924" max="6123" width="11.42578125" style="46" customWidth="1"/>
    <col min="6124" max="6124" width="75" style="46" customWidth="1"/>
    <col min="6125" max="6125" width="0.140625" style="46" customWidth="1"/>
    <col min="6126" max="6156" width="55.42578125" style="46"/>
    <col min="6157" max="6157" width="48.28515625" style="46" customWidth="1"/>
    <col min="6158" max="6158" width="14" style="46" customWidth="1"/>
    <col min="6159" max="6159" width="29.28515625" style="46" customWidth="1"/>
    <col min="6160" max="6160" width="17.85546875" style="46" customWidth="1"/>
    <col min="6161" max="6161" width="31.7109375" style="46" customWidth="1"/>
    <col min="6162" max="6162" width="20.42578125" style="46" customWidth="1"/>
    <col min="6163" max="6164" width="0" style="46" hidden="1" customWidth="1"/>
    <col min="6165" max="6165" width="20.140625" style="46" customWidth="1"/>
    <col min="6166" max="6166" width="19.5703125" style="46" customWidth="1"/>
    <col min="6167" max="6178" width="3.7109375" style="46" customWidth="1"/>
    <col min="6179" max="6179" width="40.7109375" style="46" customWidth="1"/>
    <col min="6180" max="6379" width="11.42578125" style="46" customWidth="1"/>
    <col min="6380" max="6380" width="75" style="46" customWidth="1"/>
    <col min="6381" max="6381" width="0.140625" style="46" customWidth="1"/>
    <col min="6382" max="6412" width="55.42578125" style="46"/>
    <col min="6413" max="6413" width="48.28515625" style="46" customWidth="1"/>
    <col min="6414" max="6414" width="14" style="46" customWidth="1"/>
    <col min="6415" max="6415" width="29.28515625" style="46" customWidth="1"/>
    <col min="6416" max="6416" width="17.85546875" style="46" customWidth="1"/>
    <col min="6417" max="6417" width="31.7109375" style="46" customWidth="1"/>
    <col min="6418" max="6418" width="20.42578125" style="46" customWidth="1"/>
    <col min="6419" max="6420" width="0" style="46" hidden="1" customWidth="1"/>
    <col min="6421" max="6421" width="20.140625" style="46" customWidth="1"/>
    <col min="6422" max="6422" width="19.5703125" style="46" customWidth="1"/>
    <col min="6423" max="6434" width="3.7109375" style="46" customWidth="1"/>
    <col min="6435" max="6435" width="40.7109375" style="46" customWidth="1"/>
    <col min="6436" max="6635" width="11.42578125" style="46" customWidth="1"/>
    <col min="6636" max="6636" width="75" style="46" customWidth="1"/>
    <col min="6637" max="6637" width="0.140625" style="46" customWidth="1"/>
    <col min="6638" max="6668" width="55.42578125" style="46"/>
    <col min="6669" max="6669" width="48.28515625" style="46" customWidth="1"/>
    <col min="6670" max="6670" width="14" style="46" customWidth="1"/>
    <col min="6671" max="6671" width="29.28515625" style="46" customWidth="1"/>
    <col min="6672" max="6672" width="17.85546875" style="46" customWidth="1"/>
    <col min="6673" max="6673" width="31.7109375" style="46" customWidth="1"/>
    <col min="6674" max="6674" width="20.42578125" style="46" customWidth="1"/>
    <col min="6675" max="6676" width="0" style="46" hidden="1" customWidth="1"/>
    <col min="6677" max="6677" width="20.140625" style="46" customWidth="1"/>
    <col min="6678" max="6678" width="19.5703125" style="46" customWidth="1"/>
    <col min="6679" max="6690" width="3.7109375" style="46" customWidth="1"/>
    <col min="6691" max="6691" width="40.7109375" style="46" customWidth="1"/>
    <col min="6692" max="6891" width="11.42578125" style="46" customWidth="1"/>
    <col min="6892" max="6892" width="75" style="46" customWidth="1"/>
    <col min="6893" max="6893" width="0.140625" style="46" customWidth="1"/>
    <col min="6894" max="6924" width="55.42578125" style="46"/>
    <col min="6925" max="6925" width="48.28515625" style="46" customWidth="1"/>
    <col min="6926" max="6926" width="14" style="46" customWidth="1"/>
    <col min="6927" max="6927" width="29.28515625" style="46" customWidth="1"/>
    <col min="6928" max="6928" width="17.85546875" style="46" customWidth="1"/>
    <col min="6929" max="6929" width="31.7109375" style="46" customWidth="1"/>
    <col min="6930" max="6930" width="20.42578125" style="46" customWidth="1"/>
    <col min="6931" max="6932" width="0" style="46" hidden="1" customWidth="1"/>
    <col min="6933" max="6933" width="20.140625" style="46" customWidth="1"/>
    <col min="6934" max="6934" width="19.5703125" style="46" customWidth="1"/>
    <col min="6935" max="6946" width="3.7109375" style="46" customWidth="1"/>
    <col min="6947" max="6947" width="40.7109375" style="46" customWidth="1"/>
    <col min="6948" max="7147" width="11.42578125" style="46" customWidth="1"/>
    <col min="7148" max="7148" width="75" style="46" customWidth="1"/>
    <col min="7149" max="7149" width="0.140625" style="46" customWidth="1"/>
    <col min="7150" max="7180" width="55.42578125" style="46"/>
    <col min="7181" max="7181" width="48.28515625" style="46" customWidth="1"/>
    <col min="7182" max="7182" width="14" style="46" customWidth="1"/>
    <col min="7183" max="7183" width="29.28515625" style="46" customWidth="1"/>
    <col min="7184" max="7184" width="17.85546875" style="46" customWidth="1"/>
    <col min="7185" max="7185" width="31.7109375" style="46" customWidth="1"/>
    <col min="7186" max="7186" width="20.42578125" style="46" customWidth="1"/>
    <col min="7187" max="7188" width="0" style="46" hidden="1" customWidth="1"/>
    <col min="7189" max="7189" width="20.140625" style="46" customWidth="1"/>
    <col min="7190" max="7190" width="19.5703125" style="46" customWidth="1"/>
    <col min="7191" max="7202" width="3.7109375" style="46" customWidth="1"/>
    <col min="7203" max="7203" width="40.7109375" style="46" customWidth="1"/>
    <col min="7204" max="7403" width="11.42578125" style="46" customWidth="1"/>
    <col min="7404" max="7404" width="75" style="46" customWidth="1"/>
    <col min="7405" max="7405" width="0.140625" style="46" customWidth="1"/>
    <col min="7406" max="7436" width="55.42578125" style="46"/>
    <col min="7437" max="7437" width="48.28515625" style="46" customWidth="1"/>
    <col min="7438" max="7438" width="14" style="46" customWidth="1"/>
    <col min="7439" max="7439" width="29.28515625" style="46" customWidth="1"/>
    <col min="7440" max="7440" width="17.85546875" style="46" customWidth="1"/>
    <col min="7441" max="7441" width="31.7109375" style="46" customWidth="1"/>
    <col min="7442" max="7442" width="20.42578125" style="46" customWidth="1"/>
    <col min="7443" max="7444" width="0" style="46" hidden="1" customWidth="1"/>
    <col min="7445" max="7445" width="20.140625" style="46" customWidth="1"/>
    <col min="7446" max="7446" width="19.5703125" style="46" customWidth="1"/>
    <col min="7447" max="7458" width="3.7109375" style="46" customWidth="1"/>
    <col min="7459" max="7459" width="40.7109375" style="46" customWidth="1"/>
    <col min="7460" max="7659" width="11.42578125" style="46" customWidth="1"/>
    <col min="7660" max="7660" width="75" style="46" customWidth="1"/>
    <col min="7661" max="7661" width="0.140625" style="46" customWidth="1"/>
    <col min="7662" max="7692" width="55.42578125" style="46"/>
    <col min="7693" max="7693" width="48.28515625" style="46" customWidth="1"/>
    <col min="7694" max="7694" width="14" style="46" customWidth="1"/>
    <col min="7695" max="7695" width="29.28515625" style="46" customWidth="1"/>
    <col min="7696" max="7696" width="17.85546875" style="46" customWidth="1"/>
    <col min="7697" max="7697" width="31.7109375" style="46" customWidth="1"/>
    <col min="7698" max="7698" width="20.42578125" style="46" customWidth="1"/>
    <col min="7699" max="7700" width="0" style="46" hidden="1" customWidth="1"/>
    <col min="7701" max="7701" width="20.140625" style="46" customWidth="1"/>
    <col min="7702" max="7702" width="19.5703125" style="46" customWidth="1"/>
    <col min="7703" max="7714" width="3.7109375" style="46" customWidth="1"/>
    <col min="7715" max="7715" width="40.7109375" style="46" customWidth="1"/>
    <col min="7716" max="7915" width="11.42578125" style="46" customWidth="1"/>
    <col min="7916" max="7916" width="75" style="46" customWidth="1"/>
    <col min="7917" max="7917" width="0.140625" style="46" customWidth="1"/>
    <col min="7918" max="7948" width="55.42578125" style="46"/>
    <col min="7949" max="7949" width="48.28515625" style="46" customWidth="1"/>
    <col min="7950" max="7950" width="14" style="46" customWidth="1"/>
    <col min="7951" max="7951" width="29.28515625" style="46" customWidth="1"/>
    <col min="7952" max="7952" width="17.85546875" style="46" customWidth="1"/>
    <col min="7953" max="7953" width="31.7109375" style="46" customWidth="1"/>
    <col min="7954" max="7954" width="20.42578125" style="46" customWidth="1"/>
    <col min="7955" max="7956" width="0" style="46" hidden="1" customWidth="1"/>
    <col min="7957" max="7957" width="20.140625" style="46" customWidth="1"/>
    <col min="7958" max="7958" width="19.5703125" style="46" customWidth="1"/>
    <col min="7959" max="7970" width="3.7109375" style="46" customWidth="1"/>
    <col min="7971" max="7971" width="40.7109375" style="46" customWidth="1"/>
    <col min="7972" max="8171" width="11.42578125" style="46" customWidth="1"/>
    <col min="8172" max="8172" width="75" style="46" customWidth="1"/>
    <col min="8173" max="8173" width="0.140625" style="46" customWidth="1"/>
    <col min="8174" max="8204" width="55.42578125" style="46"/>
    <col min="8205" max="8205" width="48.28515625" style="46" customWidth="1"/>
    <col min="8206" max="8206" width="14" style="46" customWidth="1"/>
    <col min="8207" max="8207" width="29.28515625" style="46" customWidth="1"/>
    <col min="8208" max="8208" width="17.85546875" style="46" customWidth="1"/>
    <col min="8209" max="8209" width="31.7109375" style="46" customWidth="1"/>
    <col min="8210" max="8210" width="20.42578125" style="46" customWidth="1"/>
    <col min="8211" max="8212" width="0" style="46" hidden="1" customWidth="1"/>
    <col min="8213" max="8213" width="20.140625" style="46" customWidth="1"/>
    <col min="8214" max="8214" width="19.5703125" style="46" customWidth="1"/>
    <col min="8215" max="8226" width="3.7109375" style="46" customWidth="1"/>
    <col min="8227" max="8227" width="40.7109375" style="46" customWidth="1"/>
    <col min="8228" max="8427" width="11.42578125" style="46" customWidth="1"/>
    <col min="8428" max="8428" width="75" style="46" customWidth="1"/>
    <col min="8429" max="8429" width="0.140625" style="46" customWidth="1"/>
    <col min="8430" max="8460" width="55.42578125" style="46"/>
    <col min="8461" max="8461" width="48.28515625" style="46" customWidth="1"/>
    <col min="8462" max="8462" width="14" style="46" customWidth="1"/>
    <col min="8463" max="8463" width="29.28515625" style="46" customWidth="1"/>
    <col min="8464" max="8464" width="17.85546875" style="46" customWidth="1"/>
    <col min="8465" max="8465" width="31.7109375" style="46" customWidth="1"/>
    <col min="8466" max="8466" width="20.42578125" style="46" customWidth="1"/>
    <col min="8467" max="8468" width="0" style="46" hidden="1" customWidth="1"/>
    <col min="8469" max="8469" width="20.140625" style="46" customWidth="1"/>
    <col min="8470" max="8470" width="19.5703125" style="46" customWidth="1"/>
    <col min="8471" max="8482" width="3.7109375" style="46" customWidth="1"/>
    <col min="8483" max="8483" width="40.7109375" style="46" customWidth="1"/>
    <col min="8484" max="8683" width="11.42578125" style="46" customWidth="1"/>
    <col min="8684" max="8684" width="75" style="46" customWidth="1"/>
    <col min="8685" max="8685" width="0.140625" style="46" customWidth="1"/>
    <col min="8686" max="8716" width="55.42578125" style="46"/>
    <col min="8717" max="8717" width="48.28515625" style="46" customWidth="1"/>
    <col min="8718" max="8718" width="14" style="46" customWidth="1"/>
    <col min="8719" max="8719" width="29.28515625" style="46" customWidth="1"/>
    <col min="8720" max="8720" width="17.85546875" style="46" customWidth="1"/>
    <col min="8721" max="8721" width="31.7109375" style="46" customWidth="1"/>
    <col min="8722" max="8722" width="20.42578125" style="46" customWidth="1"/>
    <col min="8723" max="8724" width="0" style="46" hidden="1" customWidth="1"/>
    <col min="8725" max="8725" width="20.140625" style="46" customWidth="1"/>
    <col min="8726" max="8726" width="19.5703125" style="46" customWidth="1"/>
    <col min="8727" max="8738" width="3.7109375" style="46" customWidth="1"/>
    <col min="8739" max="8739" width="40.7109375" style="46" customWidth="1"/>
    <col min="8740" max="8939" width="11.42578125" style="46" customWidth="1"/>
    <col min="8940" max="8940" width="75" style="46" customWidth="1"/>
    <col min="8941" max="8941" width="0.140625" style="46" customWidth="1"/>
    <col min="8942" max="8972" width="55.42578125" style="46"/>
    <col min="8973" max="8973" width="48.28515625" style="46" customWidth="1"/>
    <col min="8974" max="8974" width="14" style="46" customWidth="1"/>
    <col min="8975" max="8975" width="29.28515625" style="46" customWidth="1"/>
    <col min="8976" max="8976" width="17.85546875" style="46" customWidth="1"/>
    <col min="8977" max="8977" width="31.7109375" style="46" customWidth="1"/>
    <col min="8978" max="8978" width="20.42578125" style="46" customWidth="1"/>
    <col min="8979" max="8980" width="0" style="46" hidden="1" customWidth="1"/>
    <col min="8981" max="8981" width="20.140625" style="46" customWidth="1"/>
    <col min="8982" max="8982" width="19.5703125" style="46" customWidth="1"/>
    <col min="8983" max="8994" width="3.7109375" style="46" customWidth="1"/>
    <col min="8995" max="8995" width="40.7109375" style="46" customWidth="1"/>
    <col min="8996" max="9195" width="11.42578125" style="46" customWidth="1"/>
    <col min="9196" max="9196" width="75" style="46" customWidth="1"/>
    <col min="9197" max="9197" width="0.140625" style="46" customWidth="1"/>
    <col min="9198" max="9228" width="55.42578125" style="46"/>
    <col min="9229" max="9229" width="48.28515625" style="46" customWidth="1"/>
    <col min="9230" max="9230" width="14" style="46" customWidth="1"/>
    <col min="9231" max="9231" width="29.28515625" style="46" customWidth="1"/>
    <col min="9232" max="9232" width="17.85546875" style="46" customWidth="1"/>
    <col min="9233" max="9233" width="31.7109375" style="46" customWidth="1"/>
    <col min="9234" max="9234" width="20.42578125" style="46" customWidth="1"/>
    <col min="9235" max="9236" width="0" style="46" hidden="1" customWidth="1"/>
    <col min="9237" max="9237" width="20.140625" style="46" customWidth="1"/>
    <col min="9238" max="9238" width="19.5703125" style="46" customWidth="1"/>
    <col min="9239" max="9250" width="3.7109375" style="46" customWidth="1"/>
    <col min="9251" max="9251" width="40.7109375" style="46" customWidth="1"/>
    <col min="9252" max="9451" width="11.42578125" style="46" customWidth="1"/>
    <col min="9452" max="9452" width="75" style="46" customWidth="1"/>
    <col min="9453" max="9453" width="0.140625" style="46" customWidth="1"/>
    <col min="9454" max="9484" width="55.42578125" style="46"/>
    <col min="9485" max="9485" width="48.28515625" style="46" customWidth="1"/>
    <col min="9486" max="9486" width="14" style="46" customWidth="1"/>
    <col min="9487" max="9487" width="29.28515625" style="46" customWidth="1"/>
    <col min="9488" max="9488" width="17.85546875" style="46" customWidth="1"/>
    <col min="9489" max="9489" width="31.7109375" style="46" customWidth="1"/>
    <col min="9490" max="9490" width="20.42578125" style="46" customWidth="1"/>
    <col min="9491" max="9492" width="0" style="46" hidden="1" customWidth="1"/>
    <col min="9493" max="9493" width="20.140625" style="46" customWidth="1"/>
    <col min="9494" max="9494" width="19.5703125" style="46" customWidth="1"/>
    <col min="9495" max="9506" width="3.7109375" style="46" customWidth="1"/>
    <col min="9507" max="9507" width="40.7109375" style="46" customWidth="1"/>
    <col min="9508" max="9707" width="11.42578125" style="46" customWidth="1"/>
    <col min="9708" max="9708" width="75" style="46" customWidth="1"/>
    <col min="9709" max="9709" width="0.140625" style="46" customWidth="1"/>
    <col min="9710" max="9740" width="55.42578125" style="46"/>
    <col min="9741" max="9741" width="48.28515625" style="46" customWidth="1"/>
    <col min="9742" max="9742" width="14" style="46" customWidth="1"/>
    <col min="9743" max="9743" width="29.28515625" style="46" customWidth="1"/>
    <col min="9744" max="9744" width="17.85546875" style="46" customWidth="1"/>
    <col min="9745" max="9745" width="31.7109375" style="46" customWidth="1"/>
    <col min="9746" max="9746" width="20.42578125" style="46" customWidth="1"/>
    <col min="9747" max="9748" width="0" style="46" hidden="1" customWidth="1"/>
    <col min="9749" max="9749" width="20.140625" style="46" customWidth="1"/>
    <col min="9750" max="9750" width="19.5703125" style="46" customWidth="1"/>
    <col min="9751" max="9762" width="3.7109375" style="46" customWidth="1"/>
    <col min="9763" max="9763" width="40.7109375" style="46" customWidth="1"/>
    <col min="9764" max="9963" width="11.42578125" style="46" customWidth="1"/>
    <col min="9964" max="9964" width="75" style="46" customWidth="1"/>
    <col min="9965" max="9965" width="0.140625" style="46" customWidth="1"/>
    <col min="9966" max="9996" width="55.42578125" style="46"/>
    <col min="9997" max="9997" width="48.28515625" style="46" customWidth="1"/>
    <col min="9998" max="9998" width="14" style="46" customWidth="1"/>
    <col min="9999" max="9999" width="29.28515625" style="46" customWidth="1"/>
    <col min="10000" max="10000" width="17.85546875" style="46" customWidth="1"/>
    <col min="10001" max="10001" width="31.7109375" style="46" customWidth="1"/>
    <col min="10002" max="10002" width="20.42578125" style="46" customWidth="1"/>
    <col min="10003" max="10004" width="0" style="46" hidden="1" customWidth="1"/>
    <col min="10005" max="10005" width="20.140625" style="46" customWidth="1"/>
    <col min="10006" max="10006" width="19.5703125" style="46" customWidth="1"/>
    <col min="10007" max="10018" width="3.7109375" style="46" customWidth="1"/>
    <col min="10019" max="10019" width="40.7109375" style="46" customWidth="1"/>
    <col min="10020" max="10219" width="11.42578125" style="46" customWidth="1"/>
    <col min="10220" max="10220" width="75" style="46" customWidth="1"/>
    <col min="10221" max="10221" width="0.140625" style="46" customWidth="1"/>
    <col min="10222" max="10252" width="55.42578125" style="46"/>
    <col min="10253" max="10253" width="48.28515625" style="46" customWidth="1"/>
    <col min="10254" max="10254" width="14" style="46" customWidth="1"/>
    <col min="10255" max="10255" width="29.28515625" style="46" customWidth="1"/>
    <col min="10256" max="10256" width="17.85546875" style="46" customWidth="1"/>
    <col min="10257" max="10257" width="31.7109375" style="46" customWidth="1"/>
    <col min="10258" max="10258" width="20.42578125" style="46" customWidth="1"/>
    <col min="10259" max="10260" width="0" style="46" hidden="1" customWidth="1"/>
    <col min="10261" max="10261" width="20.140625" style="46" customWidth="1"/>
    <col min="10262" max="10262" width="19.5703125" style="46" customWidth="1"/>
    <col min="10263" max="10274" width="3.7109375" style="46" customWidth="1"/>
    <col min="10275" max="10275" width="40.7109375" style="46" customWidth="1"/>
    <col min="10276" max="10475" width="11.42578125" style="46" customWidth="1"/>
    <col min="10476" max="10476" width="75" style="46" customWidth="1"/>
    <col min="10477" max="10477" width="0.140625" style="46" customWidth="1"/>
    <col min="10478" max="10508" width="55.42578125" style="46"/>
    <col min="10509" max="10509" width="48.28515625" style="46" customWidth="1"/>
    <col min="10510" max="10510" width="14" style="46" customWidth="1"/>
    <col min="10511" max="10511" width="29.28515625" style="46" customWidth="1"/>
    <col min="10512" max="10512" width="17.85546875" style="46" customWidth="1"/>
    <col min="10513" max="10513" width="31.7109375" style="46" customWidth="1"/>
    <col min="10514" max="10514" width="20.42578125" style="46" customWidth="1"/>
    <col min="10515" max="10516" width="0" style="46" hidden="1" customWidth="1"/>
    <col min="10517" max="10517" width="20.140625" style="46" customWidth="1"/>
    <col min="10518" max="10518" width="19.5703125" style="46" customWidth="1"/>
    <col min="10519" max="10530" width="3.7109375" style="46" customWidth="1"/>
    <col min="10531" max="10531" width="40.7109375" style="46" customWidth="1"/>
    <col min="10532" max="10731" width="11.42578125" style="46" customWidth="1"/>
    <col min="10732" max="10732" width="75" style="46" customWidth="1"/>
    <col min="10733" max="10733" width="0.140625" style="46" customWidth="1"/>
    <col min="10734" max="10764" width="55.42578125" style="46"/>
    <col min="10765" max="10765" width="48.28515625" style="46" customWidth="1"/>
    <col min="10766" max="10766" width="14" style="46" customWidth="1"/>
    <col min="10767" max="10767" width="29.28515625" style="46" customWidth="1"/>
    <col min="10768" max="10768" width="17.85546875" style="46" customWidth="1"/>
    <col min="10769" max="10769" width="31.7109375" style="46" customWidth="1"/>
    <col min="10770" max="10770" width="20.42578125" style="46" customWidth="1"/>
    <col min="10771" max="10772" width="0" style="46" hidden="1" customWidth="1"/>
    <col min="10773" max="10773" width="20.140625" style="46" customWidth="1"/>
    <col min="10774" max="10774" width="19.5703125" style="46" customWidth="1"/>
    <col min="10775" max="10786" width="3.7109375" style="46" customWidth="1"/>
    <col min="10787" max="10787" width="40.7109375" style="46" customWidth="1"/>
    <col min="10788" max="10987" width="11.42578125" style="46" customWidth="1"/>
    <col min="10988" max="10988" width="75" style="46" customWidth="1"/>
    <col min="10989" max="10989" width="0.140625" style="46" customWidth="1"/>
    <col min="10990" max="11020" width="55.42578125" style="46"/>
    <col min="11021" max="11021" width="48.28515625" style="46" customWidth="1"/>
    <col min="11022" max="11022" width="14" style="46" customWidth="1"/>
    <col min="11023" max="11023" width="29.28515625" style="46" customWidth="1"/>
    <col min="11024" max="11024" width="17.85546875" style="46" customWidth="1"/>
    <col min="11025" max="11025" width="31.7109375" style="46" customWidth="1"/>
    <col min="11026" max="11026" width="20.42578125" style="46" customWidth="1"/>
    <col min="11027" max="11028" width="0" style="46" hidden="1" customWidth="1"/>
    <col min="11029" max="11029" width="20.140625" style="46" customWidth="1"/>
    <col min="11030" max="11030" width="19.5703125" style="46" customWidth="1"/>
    <col min="11031" max="11042" width="3.7109375" style="46" customWidth="1"/>
    <col min="11043" max="11043" width="40.7109375" style="46" customWidth="1"/>
    <col min="11044" max="11243" width="11.42578125" style="46" customWidth="1"/>
    <col min="11244" max="11244" width="75" style="46" customWidth="1"/>
    <col min="11245" max="11245" width="0.140625" style="46" customWidth="1"/>
    <col min="11246" max="11276" width="55.42578125" style="46"/>
    <col min="11277" max="11277" width="48.28515625" style="46" customWidth="1"/>
    <col min="11278" max="11278" width="14" style="46" customWidth="1"/>
    <col min="11279" max="11279" width="29.28515625" style="46" customWidth="1"/>
    <col min="11280" max="11280" width="17.85546875" style="46" customWidth="1"/>
    <col min="11281" max="11281" width="31.7109375" style="46" customWidth="1"/>
    <col min="11282" max="11282" width="20.42578125" style="46" customWidth="1"/>
    <col min="11283" max="11284" width="0" style="46" hidden="1" customWidth="1"/>
    <col min="11285" max="11285" width="20.140625" style="46" customWidth="1"/>
    <col min="11286" max="11286" width="19.5703125" style="46" customWidth="1"/>
    <col min="11287" max="11298" width="3.7109375" style="46" customWidth="1"/>
    <col min="11299" max="11299" width="40.7109375" style="46" customWidth="1"/>
    <col min="11300" max="11499" width="11.42578125" style="46" customWidth="1"/>
    <col min="11500" max="11500" width="75" style="46" customWidth="1"/>
    <col min="11501" max="11501" width="0.140625" style="46" customWidth="1"/>
    <col min="11502" max="11532" width="55.42578125" style="46"/>
    <col min="11533" max="11533" width="48.28515625" style="46" customWidth="1"/>
    <col min="11534" max="11534" width="14" style="46" customWidth="1"/>
    <col min="11535" max="11535" width="29.28515625" style="46" customWidth="1"/>
    <col min="11536" max="11536" width="17.85546875" style="46" customWidth="1"/>
    <col min="11537" max="11537" width="31.7109375" style="46" customWidth="1"/>
    <col min="11538" max="11538" width="20.42578125" style="46" customWidth="1"/>
    <col min="11539" max="11540" width="0" style="46" hidden="1" customWidth="1"/>
    <col min="11541" max="11541" width="20.140625" style="46" customWidth="1"/>
    <col min="11542" max="11542" width="19.5703125" style="46" customWidth="1"/>
    <col min="11543" max="11554" width="3.7109375" style="46" customWidth="1"/>
    <col min="11555" max="11555" width="40.7109375" style="46" customWidth="1"/>
    <col min="11556" max="11755" width="11.42578125" style="46" customWidth="1"/>
    <col min="11756" max="11756" width="75" style="46" customWidth="1"/>
    <col min="11757" max="11757" width="0.140625" style="46" customWidth="1"/>
    <col min="11758" max="11788" width="55.42578125" style="46"/>
    <col min="11789" max="11789" width="48.28515625" style="46" customWidth="1"/>
    <col min="11790" max="11790" width="14" style="46" customWidth="1"/>
    <col min="11791" max="11791" width="29.28515625" style="46" customWidth="1"/>
    <col min="11792" max="11792" width="17.85546875" style="46" customWidth="1"/>
    <col min="11793" max="11793" width="31.7109375" style="46" customWidth="1"/>
    <col min="11794" max="11794" width="20.42578125" style="46" customWidth="1"/>
    <col min="11795" max="11796" width="0" style="46" hidden="1" customWidth="1"/>
    <col min="11797" max="11797" width="20.140625" style="46" customWidth="1"/>
    <col min="11798" max="11798" width="19.5703125" style="46" customWidth="1"/>
    <col min="11799" max="11810" width="3.7109375" style="46" customWidth="1"/>
    <col min="11811" max="11811" width="40.7109375" style="46" customWidth="1"/>
    <col min="11812" max="12011" width="11.42578125" style="46" customWidth="1"/>
    <col min="12012" max="12012" width="75" style="46" customWidth="1"/>
    <col min="12013" max="12013" width="0.140625" style="46" customWidth="1"/>
    <col min="12014" max="12044" width="55.42578125" style="46"/>
    <col min="12045" max="12045" width="48.28515625" style="46" customWidth="1"/>
    <col min="12046" max="12046" width="14" style="46" customWidth="1"/>
    <col min="12047" max="12047" width="29.28515625" style="46" customWidth="1"/>
    <col min="12048" max="12048" width="17.85546875" style="46" customWidth="1"/>
    <col min="12049" max="12049" width="31.7109375" style="46" customWidth="1"/>
    <col min="12050" max="12050" width="20.42578125" style="46" customWidth="1"/>
    <col min="12051" max="12052" width="0" style="46" hidden="1" customWidth="1"/>
    <col min="12053" max="12053" width="20.140625" style="46" customWidth="1"/>
    <col min="12054" max="12054" width="19.5703125" style="46" customWidth="1"/>
    <col min="12055" max="12066" width="3.7109375" style="46" customWidth="1"/>
    <col min="12067" max="12067" width="40.7109375" style="46" customWidth="1"/>
    <col min="12068" max="12267" width="11.42578125" style="46" customWidth="1"/>
    <col min="12268" max="12268" width="75" style="46" customWidth="1"/>
    <col min="12269" max="12269" width="0.140625" style="46" customWidth="1"/>
    <col min="12270" max="12300" width="55.42578125" style="46"/>
    <col min="12301" max="12301" width="48.28515625" style="46" customWidth="1"/>
    <col min="12302" max="12302" width="14" style="46" customWidth="1"/>
    <col min="12303" max="12303" width="29.28515625" style="46" customWidth="1"/>
    <col min="12304" max="12304" width="17.85546875" style="46" customWidth="1"/>
    <col min="12305" max="12305" width="31.7109375" style="46" customWidth="1"/>
    <col min="12306" max="12306" width="20.42578125" style="46" customWidth="1"/>
    <col min="12307" max="12308" width="0" style="46" hidden="1" customWidth="1"/>
    <col min="12309" max="12309" width="20.140625" style="46" customWidth="1"/>
    <col min="12310" max="12310" width="19.5703125" style="46" customWidth="1"/>
    <col min="12311" max="12322" width="3.7109375" style="46" customWidth="1"/>
    <col min="12323" max="12323" width="40.7109375" style="46" customWidth="1"/>
    <col min="12324" max="12523" width="11.42578125" style="46" customWidth="1"/>
    <col min="12524" max="12524" width="75" style="46" customWidth="1"/>
    <col min="12525" max="12525" width="0.140625" style="46" customWidth="1"/>
    <col min="12526" max="12556" width="55.42578125" style="46"/>
    <col min="12557" max="12557" width="48.28515625" style="46" customWidth="1"/>
    <col min="12558" max="12558" width="14" style="46" customWidth="1"/>
    <col min="12559" max="12559" width="29.28515625" style="46" customWidth="1"/>
    <col min="12560" max="12560" width="17.85546875" style="46" customWidth="1"/>
    <col min="12561" max="12561" width="31.7109375" style="46" customWidth="1"/>
    <col min="12562" max="12562" width="20.42578125" style="46" customWidth="1"/>
    <col min="12563" max="12564" width="0" style="46" hidden="1" customWidth="1"/>
    <col min="12565" max="12565" width="20.140625" style="46" customWidth="1"/>
    <col min="12566" max="12566" width="19.5703125" style="46" customWidth="1"/>
    <col min="12567" max="12578" width="3.7109375" style="46" customWidth="1"/>
    <col min="12579" max="12579" width="40.7109375" style="46" customWidth="1"/>
    <col min="12580" max="12779" width="11.42578125" style="46" customWidth="1"/>
    <col min="12780" max="12780" width="75" style="46" customWidth="1"/>
    <col min="12781" max="12781" width="0.140625" style="46" customWidth="1"/>
    <col min="12782" max="12812" width="55.42578125" style="46"/>
    <col min="12813" max="12813" width="48.28515625" style="46" customWidth="1"/>
    <col min="12814" max="12814" width="14" style="46" customWidth="1"/>
    <col min="12815" max="12815" width="29.28515625" style="46" customWidth="1"/>
    <col min="12816" max="12816" width="17.85546875" style="46" customWidth="1"/>
    <col min="12817" max="12817" width="31.7109375" style="46" customWidth="1"/>
    <col min="12818" max="12818" width="20.42578125" style="46" customWidth="1"/>
    <col min="12819" max="12820" width="0" style="46" hidden="1" customWidth="1"/>
    <col min="12821" max="12821" width="20.140625" style="46" customWidth="1"/>
    <col min="12822" max="12822" width="19.5703125" style="46" customWidth="1"/>
    <col min="12823" max="12834" width="3.7109375" style="46" customWidth="1"/>
    <col min="12835" max="12835" width="40.7109375" style="46" customWidth="1"/>
    <col min="12836" max="13035" width="11.42578125" style="46" customWidth="1"/>
    <col min="13036" max="13036" width="75" style="46" customWidth="1"/>
    <col min="13037" max="13037" width="0.140625" style="46" customWidth="1"/>
    <col min="13038" max="13068" width="55.42578125" style="46"/>
    <col min="13069" max="13069" width="48.28515625" style="46" customWidth="1"/>
    <col min="13070" max="13070" width="14" style="46" customWidth="1"/>
    <col min="13071" max="13071" width="29.28515625" style="46" customWidth="1"/>
    <col min="13072" max="13072" width="17.85546875" style="46" customWidth="1"/>
    <col min="13073" max="13073" width="31.7109375" style="46" customWidth="1"/>
    <col min="13074" max="13074" width="20.42578125" style="46" customWidth="1"/>
    <col min="13075" max="13076" width="0" style="46" hidden="1" customWidth="1"/>
    <col min="13077" max="13077" width="20.140625" style="46" customWidth="1"/>
    <col min="13078" max="13078" width="19.5703125" style="46" customWidth="1"/>
    <col min="13079" max="13090" width="3.7109375" style="46" customWidth="1"/>
    <col min="13091" max="13091" width="40.7109375" style="46" customWidth="1"/>
    <col min="13092" max="13291" width="11.42578125" style="46" customWidth="1"/>
    <col min="13292" max="13292" width="75" style="46" customWidth="1"/>
    <col min="13293" max="13293" width="0.140625" style="46" customWidth="1"/>
    <col min="13294" max="13324" width="55.42578125" style="46"/>
    <col min="13325" max="13325" width="48.28515625" style="46" customWidth="1"/>
    <col min="13326" max="13326" width="14" style="46" customWidth="1"/>
    <col min="13327" max="13327" width="29.28515625" style="46" customWidth="1"/>
    <col min="13328" max="13328" width="17.85546875" style="46" customWidth="1"/>
    <col min="13329" max="13329" width="31.7109375" style="46" customWidth="1"/>
    <col min="13330" max="13330" width="20.42578125" style="46" customWidth="1"/>
    <col min="13331" max="13332" width="0" style="46" hidden="1" customWidth="1"/>
    <col min="13333" max="13333" width="20.140625" style="46" customWidth="1"/>
    <col min="13334" max="13334" width="19.5703125" style="46" customWidth="1"/>
    <col min="13335" max="13346" width="3.7109375" style="46" customWidth="1"/>
    <col min="13347" max="13347" width="40.7109375" style="46" customWidth="1"/>
    <col min="13348" max="13547" width="11.42578125" style="46" customWidth="1"/>
    <col min="13548" max="13548" width="75" style="46" customWidth="1"/>
    <col min="13549" max="13549" width="0.140625" style="46" customWidth="1"/>
    <col min="13550" max="13580" width="55.42578125" style="46"/>
    <col min="13581" max="13581" width="48.28515625" style="46" customWidth="1"/>
    <col min="13582" max="13582" width="14" style="46" customWidth="1"/>
    <col min="13583" max="13583" width="29.28515625" style="46" customWidth="1"/>
    <col min="13584" max="13584" width="17.85546875" style="46" customWidth="1"/>
    <col min="13585" max="13585" width="31.7109375" style="46" customWidth="1"/>
    <col min="13586" max="13586" width="20.42578125" style="46" customWidth="1"/>
    <col min="13587" max="13588" width="0" style="46" hidden="1" customWidth="1"/>
    <col min="13589" max="13589" width="20.140625" style="46" customWidth="1"/>
    <col min="13590" max="13590" width="19.5703125" style="46" customWidth="1"/>
    <col min="13591" max="13602" width="3.7109375" style="46" customWidth="1"/>
    <col min="13603" max="13603" width="40.7109375" style="46" customWidth="1"/>
    <col min="13604" max="13803" width="11.42578125" style="46" customWidth="1"/>
    <col min="13804" max="13804" width="75" style="46" customWidth="1"/>
    <col min="13805" max="13805" width="0.140625" style="46" customWidth="1"/>
    <col min="13806" max="13836" width="55.42578125" style="46"/>
    <col min="13837" max="13837" width="48.28515625" style="46" customWidth="1"/>
    <col min="13838" max="13838" width="14" style="46" customWidth="1"/>
    <col min="13839" max="13839" width="29.28515625" style="46" customWidth="1"/>
    <col min="13840" max="13840" width="17.85546875" style="46" customWidth="1"/>
    <col min="13841" max="13841" width="31.7109375" style="46" customWidth="1"/>
    <col min="13842" max="13842" width="20.42578125" style="46" customWidth="1"/>
    <col min="13843" max="13844" width="0" style="46" hidden="1" customWidth="1"/>
    <col min="13845" max="13845" width="20.140625" style="46" customWidth="1"/>
    <col min="13846" max="13846" width="19.5703125" style="46" customWidth="1"/>
    <col min="13847" max="13858" width="3.7109375" style="46" customWidth="1"/>
    <col min="13859" max="13859" width="40.7109375" style="46" customWidth="1"/>
    <col min="13860" max="14059" width="11.42578125" style="46" customWidth="1"/>
    <col min="14060" max="14060" width="75" style="46" customWidth="1"/>
    <col min="14061" max="14061" width="0.140625" style="46" customWidth="1"/>
    <col min="14062" max="14092" width="55.42578125" style="46"/>
    <col min="14093" max="14093" width="48.28515625" style="46" customWidth="1"/>
    <col min="14094" max="14094" width="14" style="46" customWidth="1"/>
    <col min="14095" max="14095" width="29.28515625" style="46" customWidth="1"/>
    <col min="14096" max="14096" width="17.85546875" style="46" customWidth="1"/>
    <col min="14097" max="14097" width="31.7109375" style="46" customWidth="1"/>
    <col min="14098" max="14098" width="20.42578125" style="46" customWidth="1"/>
    <col min="14099" max="14100" width="0" style="46" hidden="1" customWidth="1"/>
    <col min="14101" max="14101" width="20.140625" style="46" customWidth="1"/>
    <col min="14102" max="14102" width="19.5703125" style="46" customWidth="1"/>
    <col min="14103" max="14114" width="3.7109375" style="46" customWidth="1"/>
    <col min="14115" max="14115" width="40.7109375" style="46" customWidth="1"/>
    <col min="14116" max="14315" width="11.42578125" style="46" customWidth="1"/>
    <col min="14316" max="14316" width="75" style="46" customWidth="1"/>
    <col min="14317" max="14317" width="0.140625" style="46" customWidth="1"/>
    <col min="14318" max="14348" width="55.42578125" style="46"/>
    <col min="14349" max="14349" width="48.28515625" style="46" customWidth="1"/>
    <col min="14350" max="14350" width="14" style="46" customWidth="1"/>
    <col min="14351" max="14351" width="29.28515625" style="46" customWidth="1"/>
    <col min="14352" max="14352" width="17.85546875" style="46" customWidth="1"/>
    <col min="14353" max="14353" width="31.7109375" style="46" customWidth="1"/>
    <col min="14354" max="14354" width="20.42578125" style="46" customWidth="1"/>
    <col min="14355" max="14356" width="0" style="46" hidden="1" customWidth="1"/>
    <col min="14357" max="14357" width="20.140625" style="46" customWidth="1"/>
    <col min="14358" max="14358" width="19.5703125" style="46" customWidth="1"/>
    <col min="14359" max="14370" width="3.7109375" style="46" customWidth="1"/>
    <col min="14371" max="14371" width="40.7109375" style="46" customWidth="1"/>
    <col min="14372" max="14571" width="11.42578125" style="46" customWidth="1"/>
    <col min="14572" max="14572" width="75" style="46" customWidth="1"/>
    <col min="14573" max="14573" width="0.140625" style="46" customWidth="1"/>
    <col min="14574" max="14604" width="55.42578125" style="46"/>
    <col min="14605" max="14605" width="48.28515625" style="46" customWidth="1"/>
    <col min="14606" max="14606" width="14" style="46" customWidth="1"/>
    <col min="14607" max="14607" width="29.28515625" style="46" customWidth="1"/>
    <col min="14608" max="14608" width="17.85546875" style="46" customWidth="1"/>
    <col min="14609" max="14609" width="31.7109375" style="46" customWidth="1"/>
    <col min="14610" max="14610" width="20.42578125" style="46" customWidth="1"/>
    <col min="14611" max="14612" width="0" style="46" hidden="1" customWidth="1"/>
    <col min="14613" max="14613" width="20.140625" style="46" customWidth="1"/>
    <col min="14614" max="14614" width="19.5703125" style="46" customWidth="1"/>
    <col min="14615" max="14626" width="3.7109375" style="46" customWidth="1"/>
    <col min="14627" max="14627" width="40.7109375" style="46" customWidth="1"/>
    <col min="14628" max="14827" width="11.42578125" style="46" customWidth="1"/>
    <col min="14828" max="14828" width="75" style="46" customWidth="1"/>
    <col min="14829" max="14829" width="0.140625" style="46" customWidth="1"/>
    <col min="14830" max="14860" width="55.42578125" style="46"/>
    <col min="14861" max="14861" width="48.28515625" style="46" customWidth="1"/>
    <col min="14862" max="14862" width="14" style="46" customWidth="1"/>
    <col min="14863" max="14863" width="29.28515625" style="46" customWidth="1"/>
    <col min="14864" max="14864" width="17.85546875" style="46" customWidth="1"/>
    <col min="14865" max="14865" width="31.7109375" style="46" customWidth="1"/>
    <col min="14866" max="14866" width="20.42578125" style="46" customWidth="1"/>
    <col min="14867" max="14868" width="0" style="46" hidden="1" customWidth="1"/>
    <col min="14869" max="14869" width="20.140625" style="46" customWidth="1"/>
    <col min="14870" max="14870" width="19.5703125" style="46" customWidth="1"/>
    <col min="14871" max="14882" width="3.7109375" style="46" customWidth="1"/>
    <col min="14883" max="14883" width="40.7109375" style="46" customWidth="1"/>
    <col min="14884" max="15083" width="11.42578125" style="46" customWidth="1"/>
    <col min="15084" max="15084" width="75" style="46" customWidth="1"/>
    <col min="15085" max="15085" width="0.140625" style="46" customWidth="1"/>
    <col min="15086" max="15116" width="55.42578125" style="46"/>
    <col min="15117" max="15117" width="48.28515625" style="46" customWidth="1"/>
    <col min="15118" max="15118" width="14" style="46" customWidth="1"/>
    <col min="15119" max="15119" width="29.28515625" style="46" customWidth="1"/>
    <col min="15120" max="15120" width="17.85546875" style="46" customWidth="1"/>
    <col min="15121" max="15121" width="31.7109375" style="46" customWidth="1"/>
    <col min="15122" max="15122" width="20.42578125" style="46" customWidth="1"/>
    <col min="15123" max="15124" width="0" style="46" hidden="1" customWidth="1"/>
    <col min="15125" max="15125" width="20.140625" style="46" customWidth="1"/>
    <col min="15126" max="15126" width="19.5703125" style="46" customWidth="1"/>
    <col min="15127" max="15138" width="3.7109375" style="46" customWidth="1"/>
    <col min="15139" max="15139" width="40.7109375" style="46" customWidth="1"/>
    <col min="15140" max="15339" width="11.42578125" style="46" customWidth="1"/>
    <col min="15340" max="15340" width="75" style="46" customWidth="1"/>
    <col min="15341" max="15341" width="0.140625" style="46" customWidth="1"/>
    <col min="15342" max="15372" width="55.42578125" style="46"/>
    <col min="15373" max="15373" width="48.28515625" style="46" customWidth="1"/>
    <col min="15374" max="15374" width="14" style="46" customWidth="1"/>
    <col min="15375" max="15375" width="29.28515625" style="46" customWidth="1"/>
    <col min="15376" max="15376" width="17.85546875" style="46" customWidth="1"/>
    <col min="15377" max="15377" width="31.7109375" style="46" customWidth="1"/>
    <col min="15378" max="15378" width="20.42578125" style="46" customWidth="1"/>
    <col min="15379" max="15380" width="0" style="46" hidden="1" customWidth="1"/>
    <col min="15381" max="15381" width="20.140625" style="46" customWidth="1"/>
    <col min="15382" max="15382" width="19.5703125" style="46" customWidth="1"/>
    <col min="15383" max="15394" width="3.7109375" style="46" customWidth="1"/>
    <col min="15395" max="15395" width="40.7109375" style="46" customWidth="1"/>
    <col min="15396" max="15595" width="11.42578125" style="46" customWidth="1"/>
    <col min="15596" max="15596" width="75" style="46" customWidth="1"/>
    <col min="15597" max="15597" width="0.140625" style="46" customWidth="1"/>
    <col min="15598" max="15628" width="55.42578125" style="46"/>
    <col min="15629" max="15629" width="48.28515625" style="46" customWidth="1"/>
    <col min="15630" max="15630" width="14" style="46" customWidth="1"/>
    <col min="15631" max="15631" width="29.28515625" style="46" customWidth="1"/>
    <col min="15632" max="15632" width="17.85546875" style="46" customWidth="1"/>
    <col min="15633" max="15633" width="31.7109375" style="46" customWidth="1"/>
    <col min="15634" max="15634" width="20.42578125" style="46" customWidth="1"/>
    <col min="15635" max="15636" width="0" style="46" hidden="1" customWidth="1"/>
    <col min="15637" max="15637" width="20.140625" style="46" customWidth="1"/>
    <col min="15638" max="15638" width="19.5703125" style="46" customWidth="1"/>
    <col min="15639" max="15650" width="3.7109375" style="46" customWidth="1"/>
    <col min="15651" max="15651" width="40.7109375" style="46" customWidth="1"/>
    <col min="15652" max="15851" width="11.42578125" style="46" customWidth="1"/>
    <col min="15852" max="15852" width="75" style="46" customWidth="1"/>
    <col min="15853" max="15853" width="0.140625" style="46" customWidth="1"/>
    <col min="15854" max="15884" width="55.42578125" style="46"/>
    <col min="15885" max="15885" width="48.28515625" style="46" customWidth="1"/>
    <col min="15886" max="15886" width="14" style="46" customWidth="1"/>
    <col min="15887" max="15887" width="29.28515625" style="46" customWidth="1"/>
    <col min="15888" max="15888" width="17.85546875" style="46" customWidth="1"/>
    <col min="15889" max="15889" width="31.7109375" style="46" customWidth="1"/>
    <col min="15890" max="15890" width="20.42578125" style="46" customWidth="1"/>
    <col min="15891" max="15892" width="0" style="46" hidden="1" customWidth="1"/>
    <col min="15893" max="15893" width="20.140625" style="46" customWidth="1"/>
    <col min="15894" max="15894" width="19.5703125" style="46" customWidth="1"/>
    <col min="15895" max="15906" width="3.7109375" style="46" customWidth="1"/>
    <col min="15907" max="15907" width="40.7109375" style="46" customWidth="1"/>
    <col min="15908" max="16107" width="11.42578125" style="46" customWidth="1"/>
    <col min="16108" max="16108" width="75" style="46" customWidth="1"/>
    <col min="16109" max="16109" width="0.140625" style="46" customWidth="1"/>
    <col min="16110" max="16140" width="55.42578125" style="46"/>
    <col min="16141" max="16141" width="48.28515625" style="46" customWidth="1"/>
    <col min="16142" max="16142" width="14" style="46" customWidth="1"/>
    <col min="16143" max="16143" width="29.28515625" style="46" customWidth="1"/>
    <col min="16144" max="16144" width="17.85546875" style="46" customWidth="1"/>
    <col min="16145" max="16145" width="31.7109375" style="46" customWidth="1"/>
    <col min="16146" max="16146" width="20.42578125" style="46" customWidth="1"/>
    <col min="16147" max="16148" width="0" style="46" hidden="1" customWidth="1"/>
    <col min="16149" max="16149" width="20.140625" style="46" customWidth="1"/>
    <col min="16150" max="16150" width="19.5703125" style="46" customWidth="1"/>
    <col min="16151" max="16162" width="3.7109375" style="46" customWidth="1"/>
    <col min="16163" max="16163" width="40.7109375" style="46" customWidth="1"/>
    <col min="16164" max="16363" width="11.42578125" style="46" customWidth="1"/>
    <col min="16364" max="16364" width="75" style="46" customWidth="1"/>
    <col min="16365" max="16365" width="0.140625" style="46" customWidth="1"/>
    <col min="16366" max="16384" width="55.42578125" style="46"/>
  </cols>
  <sheetData>
    <row r="1" spans="1:236" s="76" customFormat="1" ht="15" hidden="1" customHeight="1">
      <c r="A1" s="378"/>
      <c r="B1" s="44"/>
      <c r="C1" s="75"/>
      <c r="D1" s="75"/>
      <c r="G1" s="77"/>
      <c r="H1" s="77"/>
      <c r="J1" s="110"/>
      <c r="K1" s="110"/>
      <c r="L1" s="110"/>
      <c r="M1" s="110"/>
      <c r="N1" s="110"/>
      <c r="O1" s="110"/>
      <c r="P1" s="110"/>
      <c r="Q1" s="110"/>
      <c r="R1" s="110"/>
      <c r="S1" s="110"/>
      <c r="T1" s="110"/>
      <c r="U1" s="110"/>
      <c r="IB1" s="76" t="s">
        <v>0</v>
      </c>
    </row>
    <row r="2" spans="1:236" s="76" customFormat="1" ht="15" hidden="1" customHeight="1">
      <c r="A2" s="378"/>
      <c r="B2" s="44"/>
      <c r="C2" s="75"/>
      <c r="D2" s="75"/>
      <c r="G2" s="77"/>
      <c r="H2" s="77"/>
      <c r="J2" s="110"/>
      <c r="K2" s="110"/>
      <c r="L2" s="110"/>
      <c r="M2" s="110"/>
      <c r="N2" s="110"/>
      <c r="O2" s="110"/>
      <c r="P2" s="110"/>
      <c r="Q2" s="110"/>
      <c r="R2" s="110"/>
      <c r="S2" s="110"/>
      <c r="T2" s="110"/>
      <c r="U2" s="110"/>
      <c r="IB2" s="78" t="s">
        <v>1</v>
      </c>
    </row>
    <row r="3" spans="1:236" s="76" customFormat="1" ht="15" hidden="1" customHeight="1">
      <c r="A3" s="378"/>
      <c r="B3" s="44"/>
      <c r="C3" s="75"/>
      <c r="D3" s="75"/>
      <c r="G3" s="77"/>
      <c r="H3" s="77"/>
      <c r="J3" s="110"/>
      <c r="K3" s="110"/>
      <c r="L3" s="110"/>
      <c r="M3" s="110"/>
      <c r="N3" s="110"/>
      <c r="O3" s="110"/>
      <c r="P3" s="110"/>
      <c r="Q3" s="110"/>
      <c r="R3" s="110"/>
      <c r="S3" s="110"/>
      <c r="T3" s="110"/>
      <c r="U3" s="110"/>
      <c r="IB3" s="78" t="s">
        <v>2</v>
      </c>
    </row>
    <row r="4" spans="1:236" s="76" customFormat="1" hidden="1">
      <c r="A4" s="44"/>
      <c r="B4" s="44"/>
      <c r="C4" s="75"/>
      <c r="D4" s="75"/>
      <c r="G4" s="77"/>
      <c r="H4" s="77"/>
      <c r="J4" s="110"/>
      <c r="K4" s="110"/>
      <c r="L4" s="110"/>
      <c r="M4" s="110"/>
      <c r="N4" s="110"/>
      <c r="O4" s="110"/>
      <c r="P4" s="110"/>
      <c r="Q4" s="110"/>
      <c r="R4" s="110"/>
      <c r="S4" s="110"/>
      <c r="T4" s="110"/>
      <c r="U4" s="110"/>
      <c r="IB4" s="78" t="s">
        <v>3</v>
      </c>
    </row>
    <row r="5" spans="1:236" s="76" customFormat="1" ht="15" hidden="1" customHeight="1">
      <c r="A5" s="45" t="s">
        <v>4</v>
      </c>
      <c r="B5" s="45"/>
      <c r="C5" s="75"/>
      <c r="D5" s="75"/>
      <c r="G5" s="77"/>
      <c r="H5" s="77"/>
      <c r="J5" s="110"/>
      <c r="K5" s="110"/>
      <c r="L5" s="110"/>
      <c r="M5" s="110"/>
      <c r="N5" s="110"/>
      <c r="O5" s="110"/>
      <c r="P5" s="110"/>
      <c r="Q5" s="110"/>
      <c r="R5" s="110"/>
      <c r="S5" s="110"/>
      <c r="T5" s="110"/>
      <c r="U5" s="110"/>
      <c r="IB5" s="78" t="s">
        <v>5</v>
      </c>
    </row>
    <row r="6" spans="1:236" s="76" customFormat="1" ht="25.5" hidden="1" customHeight="1">
      <c r="A6" s="45" t="s">
        <v>6</v>
      </c>
      <c r="B6" s="45"/>
      <c r="C6" s="75"/>
      <c r="D6" s="75"/>
      <c r="G6" s="77"/>
      <c r="H6" s="77"/>
      <c r="J6" s="110"/>
      <c r="K6" s="110"/>
      <c r="L6" s="110"/>
      <c r="M6" s="110"/>
      <c r="N6" s="110"/>
      <c r="O6" s="110"/>
      <c r="P6" s="110"/>
      <c r="Q6" s="110"/>
      <c r="R6" s="110"/>
      <c r="S6" s="110"/>
      <c r="T6" s="110"/>
      <c r="U6" s="110"/>
      <c r="IB6" s="78" t="s">
        <v>7</v>
      </c>
    </row>
    <row r="7" spans="1:236" s="76" customFormat="1" hidden="1">
      <c r="A7" s="45"/>
      <c r="B7" s="45"/>
      <c r="C7" s="75"/>
      <c r="D7" s="75"/>
      <c r="G7" s="77"/>
      <c r="H7" s="77"/>
      <c r="J7" s="110"/>
      <c r="K7" s="110"/>
      <c r="L7" s="110"/>
      <c r="M7" s="110"/>
      <c r="N7" s="110"/>
      <c r="O7" s="110"/>
      <c r="P7" s="110"/>
      <c r="Q7" s="110"/>
      <c r="R7" s="110"/>
      <c r="S7" s="110"/>
      <c r="T7" s="110"/>
      <c r="U7" s="110"/>
      <c r="IB7" s="78" t="s">
        <v>8</v>
      </c>
    </row>
    <row r="8" spans="1:236" s="76" customFormat="1" ht="54.75" customHeight="1">
      <c r="A8" s="379" t="s">
        <v>210</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IB8" s="78"/>
    </row>
    <row r="9" spans="1:236" s="76" customFormat="1">
      <c r="A9" s="45"/>
      <c r="B9" s="45"/>
      <c r="C9" s="75"/>
      <c r="D9" s="75"/>
      <c r="F9" s="79"/>
      <c r="G9" s="77"/>
      <c r="H9" s="77"/>
      <c r="J9" s="110"/>
      <c r="K9" s="110"/>
      <c r="L9" s="110"/>
      <c r="M9" s="110"/>
      <c r="N9" s="110"/>
      <c r="O9" s="110"/>
      <c r="P9" s="110"/>
      <c r="Q9" s="110"/>
      <c r="R9" s="110"/>
      <c r="S9" s="110"/>
      <c r="T9" s="110"/>
      <c r="U9" s="110"/>
      <c r="IB9" s="78"/>
    </row>
    <row r="10" spans="1:236" s="56" customFormat="1" ht="63.75" customHeight="1">
      <c r="A10" s="381" t="s">
        <v>9</v>
      </c>
      <c r="B10" s="376" t="s">
        <v>736</v>
      </c>
      <c r="C10" s="381" t="s">
        <v>10</v>
      </c>
      <c r="D10" s="381" t="s">
        <v>11</v>
      </c>
      <c r="E10" s="381" t="s">
        <v>12</v>
      </c>
      <c r="F10" s="381" t="s">
        <v>13</v>
      </c>
      <c r="G10" s="381" t="s">
        <v>14</v>
      </c>
      <c r="H10" s="381" t="s">
        <v>15</v>
      </c>
      <c r="I10" s="381" t="s">
        <v>16</v>
      </c>
      <c r="J10" s="381" t="s">
        <v>749</v>
      </c>
      <c r="K10" s="253" t="s">
        <v>737</v>
      </c>
      <c r="L10" s="253" t="s">
        <v>738</v>
      </c>
      <c r="M10" s="253" t="s">
        <v>739</v>
      </c>
      <c r="N10" s="253" t="s">
        <v>740</v>
      </c>
      <c r="O10" s="253" t="s">
        <v>741</v>
      </c>
      <c r="P10" s="253" t="s">
        <v>742</v>
      </c>
      <c r="Q10" s="253" t="s">
        <v>743</v>
      </c>
      <c r="R10" s="253" t="s">
        <v>744</v>
      </c>
      <c r="S10" s="253" t="s">
        <v>745</v>
      </c>
      <c r="T10" s="253" t="s">
        <v>746</v>
      </c>
      <c r="U10" s="253" t="s">
        <v>747</v>
      </c>
      <c r="V10" s="381" t="s">
        <v>17</v>
      </c>
      <c r="W10" s="381" t="s">
        <v>18</v>
      </c>
      <c r="X10" s="381"/>
      <c r="Y10" s="381"/>
      <c r="Z10" s="381"/>
      <c r="AA10" s="381"/>
      <c r="AB10" s="381"/>
      <c r="AC10" s="381"/>
      <c r="AD10" s="381"/>
      <c r="AE10" s="381"/>
      <c r="AF10" s="381"/>
      <c r="AG10" s="381"/>
      <c r="AH10" s="381"/>
      <c r="AI10" s="383" t="s">
        <v>19</v>
      </c>
      <c r="IB10" s="80" t="s">
        <v>20</v>
      </c>
    </row>
    <row r="11" spans="1:236" s="56" customFormat="1">
      <c r="A11" s="381"/>
      <c r="B11" s="377"/>
      <c r="C11" s="381"/>
      <c r="D11" s="381"/>
      <c r="E11" s="381"/>
      <c r="F11" s="381"/>
      <c r="G11" s="381"/>
      <c r="H11" s="381"/>
      <c r="I11" s="381"/>
      <c r="J11" s="381"/>
      <c r="K11" s="156"/>
      <c r="L11" s="156"/>
      <c r="M11" s="156"/>
      <c r="N11" s="156"/>
      <c r="O11" s="156"/>
      <c r="P11" s="156"/>
      <c r="Q11" s="156"/>
      <c r="R11" s="156"/>
      <c r="S11" s="156"/>
      <c r="T11" s="156"/>
      <c r="U11" s="156"/>
      <c r="V11" s="381"/>
      <c r="W11" s="113" t="s">
        <v>21</v>
      </c>
      <c r="X11" s="113" t="s">
        <v>22</v>
      </c>
      <c r="Y11" s="113" t="s">
        <v>23</v>
      </c>
      <c r="Z11" s="113" t="s">
        <v>24</v>
      </c>
      <c r="AA11" s="113" t="s">
        <v>23</v>
      </c>
      <c r="AB11" s="113" t="s">
        <v>25</v>
      </c>
      <c r="AC11" s="113" t="s">
        <v>25</v>
      </c>
      <c r="AD11" s="113" t="s">
        <v>24</v>
      </c>
      <c r="AE11" s="113" t="s">
        <v>26</v>
      </c>
      <c r="AF11" s="113" t="s">
        <v>27</v>
      </c>
      <c r="AG11" s="113" t="s">
        <v>28</v>
      </c>
      <c r="AH11" s="113" t="s">
        <v>29</v>
      </c>
      <c r="AI11" s="383"/>
      <c r="IB11" s="80" t="s">
        <v>30</v>
      </c>
    </row>
    <row r="12" spans="1:236" s="62" customFormat="1" ht="45">
      <c r="A12" s="28" t="s">
        <v>167</v>
      </c>
      <c r="B12" s="28"/>
      <c r="C12" s="27" t="s">
        <v>168</v>
      </c>
      <c r="D12" s="28" t="s">
        <v>169</v>
      </c>
      <c r="E12" s="309">
        <v>53290</v>
      </c>
      <c r="F12" s="28" t="s">
        <v>170</v>
      </c>
      <c r="G12" s="310">
        <v>44927</v>
      </c>
      <c r="H12" s="27" t="s">
        <v>677</v>
      </c>
      <c r="I12" s="27" t="s">
        <v>678</v>
      </c>
      <c r="J12" s="27">
        <v>140000000</v>
      </c>
      <c r="K12" s="27"/>
      <c r="L12" s="27"/>
      <c r="M12" s="27"/>
      <c r="N12" s="27"/>
      <c r="O12" s="27"/>
      <c r="P12" s="27"/>
      <c r="Q12" s="27"/>
      <c r="R12" s="27"/>
      <c r="S12" s="27"/>
      <c r="T12" s="27"/>
      <c r="U12" s="27"/>
      <c r="V12" s="27" t="s">
        <v>676</v>
      </c>
      <c r="W12" s="99"/>
      <c r="X12" s="99"/>
      <c r="Y12" s="98"/>
      <c r="Z12" s="98"/>
      <c r="AA12" s="98"/>
      <c r="AB12" s="98"/>
      <c r="AC12" s="98"/>
      <c r="AD12" s="98"/>
      <c r="AE12" s="98"/>
      <c r="AF12" s="98"/>
      <c r="AG12" s="98"/>
      <c r="AH12" s="98"/>
      <c r="AI12" s="125"/>
      <c r="IB12" s="85"/>
    </row>
    <row r="13" spans="1:236" s="62" customFormat="1" ht="90">
      <c r="A13" s="311" t="s">
        <v>171</v>
      </c>
      <c r="B13" s="311"/>
      <c r="C13" s="104" t="s">
        <v>172</v>
      </c>
      <c r="D13" s="104" t="s">
        <v>173</v>
      </c>
      <c r="E13" s="309">
        <v>62265</v>
      </c>
      <c r="F13" s="26" t="s">
        <v>174</v>
      </c>
      <c r="G13" s="310">
        <v>44927</v>
      </c>
      <c r="H13" s="27" t="s">
        <v>677</v>
      </c>
      <c r="I13" s="27" t="s">
        <v>678</v>
      </c>
      <c r="J13" s="29">
        <v>14865595</v>
      </c>
      <c r="K13" s="29"/>
      <c r="L13" s="29"/>
      <c r="M13" s="29"/>
      <c r="N13" s="29"/>
      <c r="O13" s="29"/>
      <c r="P13" s="29"/>
      <c r="Q13" s="29"/>
      <c r="R13" s="29"/>
      <c r="S13" s="29"/>
      <c r="T13" s="29"/>
      <c r="U13" s="29"/>
      <c r="V13" s="27" t="s">
        <v>676</v>
      </c>
      <c r="W13" s="99"/>
      <c r="X13" s="99"/>
      <c r="Y13" s="98"/>
      <c r="Z13" s="98"/>
      <c r="AA13" s="98"/>
      <c r="AB13" s="98"/>
      <c r="AC13" s="98"/>
      <c r="AD13" s="98"/>
      <c r="AE13" s="98"/>
      <c r="AF13" s="98"/>
      <c r="AG13" s="98"/>
      <c r="AH13" s="98"/>
      <c r="AI13" s="125"/>
      <c r="IB13" s="85"/>
    </row>
    <row r="14" spans="1:236" s="62" customFormat="1" ht="90">
      <c r="A14" s="154" t="s">
        <v>175</v>
      </c>
      <c r="B14" s="154"/>
      <c r="C14" s="104" t="s">
        <v>172</v>
      </c>
      <c r="D14" s="104" t="s">
        <v>173</v>
      </c>
      <c r="E14" s="309">
        <v>62176</v>
      </c>
      <c r="F14" s="26" t="s">
        <v>176</v>
      </c>
      <c r="G14" s="310">
        <v>44927</v>
      </c>
      <c r="H14" s="27" t="s">
        <v>677</v>
      </c>
      <c r="I14" s="27" t="s">
        <v>678</v>
      </c>
      <c r="J14" s="29">
        <v>3000000</v>
      </c>
      <c r="K14" s="29"/>
      <c r="L14" s="29"/>
      <c r="M14" s="29"/>
      <c r="N14" s="29"/>
      <c r="O14" s="29"/>
      <c r="P14" s="29"/>
      <c r="Q14" s="29"/>
      <c r="R14" s="29"/>
      <c r="S14" s="29"/>
      <c r="T14" s="29"/>
      <c r="U14" s="29"/>
      <c r="V14" s="27" t="s">
        <v>676</v>
      </c>
      <c r="W14" s="99"/>
      <c r="X14" s="99"/>
      <c r="Y14" s="98"/>
      <c r="Z14" s="98"/>
      <c r="AA14" s="98"/>
      <c r="AB14" s="98"/>
      <c r="AC14" s="98"/>
      <c r="AD14" s="98"/>
      <c r="AE14" s="98"/>
      <c r="AF14" s="98"/>
      <c r="AG14" s="98"/>
      <c r="AH14" s="98"/>
      <c r="AI14" s="125"/>
      <c r="IB14" s="85"/>
    </row>
    <row r="15" spans="1:236" s="62" customFormat="1" ht="90">
      <c r="A15" s="312" t="s">
        <v>177</v>
      </c>
      <c r="B15" s="312"/>
      <c r="C15" s="104" t="s">
        <v>172</v>
      </c>
      <c r="D15" s="104" t="s">
        <v>173</v>
      </c>
      <c r="E15" s="309">
        <v>62229</v>
      </c>
      <c r="F15" s="26" t="s">
        <v>178</v>
      </c>
      <c r="G15" s="310">
        <v>44927</v>
      </c>
      <c r="H15" s="27" t="s">
        <v>677</v>
      </c>
      <c r="I15" s="27" t="s">
        <v>678</v>
      </c>
      <c r="J15" s="29">
        <v>2000000</v>
      </c>
      <c r="K15" s="29"/>
      <c r="L15" s="29"/>
      <c r="M15" s="29"/>
      <c r="N15" s="29"/>
      <c r="O15" s="29"/>
      <c r="P15" s="29"/>
      <c r="Q15" s="29"/>
      <c r="R15" s="29"/>
      <c r="S15" s="29"/>
      <c r="T15" s="29"/>
      <c r="U15" s="29"/>
      <c r="V15" s="27" t="s">
        <v>676</v>
      </c>
      <c r="W15" s="99"/>
      <c r="X15" s="99"/>
      <c r="Y15" s="98"/>
      <c r="Z15" s="98"/>
      <c r="AA15" s="98"/>
      <c r="AB15" s="98"/>
      <c r="AC15" s="98"/>
      <c r="AD15" s="98"/>
      <c r="AE15" s="98"/>
      <c r="AF15" s="98"/>
      <c r="AG15" s="98"/>
      <c r="AH15" s="98"/>
      <c r="AI15" s="125"/>
      <c r="IB15" s="85"/>
    </row>
    <row r="16" spans="1:236" s="62" customFormat="1" ht="90">
      <c r="A16" s="313" t="s">
        <v>179</v>
      </c>
      <c r="B16" s="313"/>
      <c r="C16" s="104" t="s">
        <v>172</v>
      </c>
      <c r="D16" s="104" t="s">
        <v>173</v>
      </c>
      <c r="E16" s="309" t="s">
        <v>180</v>
      </c>
      <c r="F16" s="26" t="s">
        <v>181</v>
      </c>
      <c r="G16" s="310">
        <v>44927</v>
      </c>
      <c r="H16" s="27" t="s">
        <v>677</v>
      </c>
      <c r="I16" s="27" t="s">
        <v>678</v>
      </c>
      <c r="J16" s="29">
        <v>2000000</v>
      </c>
      <c r="K16" s="29"/>
      <c r="L16" s="29"/>
      <c r="M16" s="29"/>
      <c r="N16" s="29"/>
      <c r="O16" s="29"/>
      <c r="P16" s="29"/>
      <c r="Q16" s="29"/>
      <c r="R16" s="29"/>
      <c r="S16" s="29"/>
      <c r="T16" s="29"/>
      <c r="U16" s="29"/>
      <c r="V16" s="27" t="s">
        <v>676</v>
      </c>
      <c r="W16" s="99"/>
      <c r="X16" s="99"/>
      <c r="Y16" s="98"/>
      <c r="Z16" s="98"/>
      <c r="AA16" s="98"/>
      <c r="AB16" s="98"/>
      <c r="AC16" s="98"/>
      <c r="AD16" s="98"/>
      <c r="AE16" s="98"/>
      <c r="AF16" s="98"/>
      <c r="AG16" s="98"/>
      <c r="AH16" s="98"/>
      <c r="AI16" s="125"/>
      <c r="IB16" s="85"/>
    </row>
    <row r="17" spans="1:236" s="62" customFormat="1" ht="60">
      <c r="A17" s="311" t="s">
        <v>182</v>
      </c>
      <c r="B17" s="311"/>
      <c r="C17" s="104" t="s">
        <v>183</v>
      </c>
      <c r="D17" s="104" t="s">
        <v>184</v>
      </c>
      <c r="E17" s="309" t="s">
        <v>185</v>
      </c>
      <c r="F17" s="26" t="s">
        <v>186</v>
      </c>
      <c r="G17" s="310">
        <v>44927</v>
      </c>
      <c r="H17" s="27" t="s">
        <v>677</v>
      </c>
      <c r="I17" s="27" t="s">
        <v>678</v>
      </c>
      <c r="J17" s="29">
        <v>4744116.05</v>
      </c>
      <c r="K17" s="29"/>
      <c r="L17" s="29"/>
      <c r="M17" s="29"/>
      <c r="N17" s="29"/>
      <c r="O17" s="29"/>
      <c r="P17" s="29"/>
      <c r="Q17" s="29"/>
      <c r="R17" s="29"/>
      <c r="S17" s="29"/>
      <c r="T17" s="29"/>
      <c r="U17" s="29"/>
      <c r="V17" s="27" t="s">
        <v>676</v>
      </c>
      <c r="W17" s="99"/>
      <c r="X17" s="99"/>
      <c r="Y17" s="98"/>
      <c r="Z17" s="98"/>
      <c r="AA17" s="98"/>
      <c r="AB17" s="98"/>
      <c r="AC17" s="98"/>
      <c r="AD17" s="98"/>
      <c r="AE17" s="98"/>
      <c r="AF17" s="98"/>
      <c r="AG17" s="98"/>
      <c r="AH17" s="98"/>
      <c r="AI17" s="125"/>
      <c r="IB17" s="85"/>
    </row>
    <row r="18" spans="1:236" s="62" customFormat="1" ht="60">
      <c r="A18" s="154" t="s">
        <v>187</v>
      </c>
      <c r="B18" s="154"/>
      <c r="C18" s="24" t="s">
        <v>183</v>
      </c>
      <c r="D18" s="26" t="s">
        <v>184</v>
      </c>
      <c r="E18" s="309" t="s">
        <v>188</v>
      </c>
      <c r="F18" s="26" t="s">
        <v>189</v>
      </c>
      <c r="G18" s="310">
        <v>44927</v>
      </c>
      <c r="H18" s="27" t="s">
        <v>677</v>
      </c>
      <c r="I18" s="27" t="s">
        <v>678</v>
      </c>
      <c r="J18" s="29">
        <v>9338000</v>
      </c>
      <c r="K18" s="29"/>
      <c r="L18" s="29"/>
      <c r="M18" s="29"/>
      <c r="N18" s="29"/>
      <c r="O18" s="29"/>
      <c r="P18" s="29"/>
      <c r="Q18" s="29"/>
      <c r="R18" s="29"/>
      <c r="S18" s="29"/>
      <c r="T18" s="29"/>
      <c r="U18" s="29"/>
      <c r="V18" s="27" t="s">
        <v>676</v>
      </c>
      <c r="W18" s="99"/>
      <c r="X18" s="99"/>
      <c r="Y18" s="98"/>
      <c r="Z18" s="98"/>
      <c r="AA18" s="98"/>
      <c r="AB18" s="98"/>
      <c r="AC18" s="98"/>
      <c r="AD18" s="98"/>
      <c r="AE18" s="98"/>
      <c r="AF18" s="98"/>
      <c r="AG18" s="98"/>
      <c r="AH18" s="98"/>
      <c r="AI18" s="125"/>
      <c r="IB18" s="85"/>
    </row>
    <row r="19" spans="1:236" s="62" customFormat="1" ht="45">
      <c r="A19" s="104" t="s">
        <v>190</v>
      </c>
      <c r="B19" s="104"/>
      <c r="C19" s="24" t="s">
        <v>37</v>
      </c>
      <c r="D19" s="26" t="s">
        <v>43</v>
      </c>
      <c r="E19" s="309">
        <v>82120</v>
      </c>
      <c r="F19" s="26" t="s">
        <v>191</v>
      </c>
      <c r="G19" s="310">
        <v>44927</v>
      </c>
      <c r="H19" s="27" t="s">
        <v>677</v>
      </c>
      <c r="I19" s="27" t="s">
        <v>678</v>
      </c>
      <c r="J19" s="29">
        <v>11776766</v>
      </c>
      <c r="K19" s="29"/>
      <c r="L19" s="29"/>
      <c r="M19" s="29"/>
      <c r="N19" s="29"/>
      <c r="O19" s="29"/>
      <c r="P19" s="29"/>
      <c r="Q19" s="29"/>
      <c r="R19" s="29"/>
      <c r="S19" s="29"/>
      <c r="T19" s="29"/>
      <c r="U19" s="29"/>
      <c r="V19" s="27" t="s">
        <v>676</v>
      </c>
      <c r="W19" s="99"/>
      <c r="X19" s="99"/>
      <c r="Y19" s="98"/>
      <c r="Z19" s="98"/>
      <c r="AA19" s="98"/>
      <c r="AB19" s="98"/>
      <c r="AC19" s="98"/>
      <c r="AD19" s="98"/>
      <c r="AE19" s="98"/>
      <c r="AF19" s="98"/>
      <c r="AG19" s="98"/>
      <c r="AH19" s="98"/>
      <c r="AI19" s="125"/>
      <c r="IB19" s="85"/>
    </row>
    <row r="20" spans="1:236" s="62" customFormat="1" ht="45">
      <c r="A20" s="128" t="s">
        <v>192</v>
      </c>
      <c r="B20" s="128"/>
      <c r="C20" s="24" t="s">
        <v>37</v>
      </c>
      <c r="D20" s="26" t="s">
        <v>43</v>
      </c>
      <c r="E20" s="25">
        <v>83111</v>
      </c>
      <c r="F20" s="26" t="s">
        <v>193</v>
      </c>
      <c r="G20" s="310">
        <v>44927</v>
      </c>
      <c r="H20" s="27" t="s">
        <v>677</v>
      </c>
      <c r="I20" s="27" t="s">
        <v>678</v>
      </c>
      <c r="J20" s="29">
        <v>117253178</v>
      </c>
      <c r="K20" s="29"/>
      <c r="L20" s="29"/>
      <c r="M20" s="29"/>
      <c r="N20" s="29"/>
      <c r="O20" s="29"/>
      <c r="P20" s="29"/>
      <c r="Q20" s="29"/>
      <c r="R20" s="29"/>
      <c r="S20" s="29"/>
      <c r="T20" s="29"/>
      <c r="U20" s="29"/>
      <c r="V20" s="27" t="s">
        <v>676</v>
      </c>
      <c r="W20" s="99"/>
      <c r="X20" s="99"/>
      <c r="Y20" s="98"/>
      <c r="Z20" s="98"/>
      <c r="AA20" s="98"/>
      <c r="AB20" s="98"/>
      <c r="AC20" s="98"/>
      <c r="AD20" s="98"/>
      <c r="AE20" s="98"/>
      <c r="AF20" s="98"/>
      <c r="AG20" s="98"/>
      <c r="AH20" s="98"/>
      <c r="AI20" s="125"/>
      <c r="IB20" s="85"/>
    </row>
    <row r="21" spans="1:236" s="62" customFormat="1" ht="45">
      <c r="A21" s="154" t="s">
        <v>194</v>
      </c>
      <c r="B21" s="154"/>
      <c r="C21" s="129" t="s">
        <v>37</v>
      </c>
      <c r="D21" s="26" t="s">
        <v>43</v>
      </c>
      <c r="E21" s="25" t="s">
        <v>195</v>
      </c>
      <c r="F21" s="26" t="s">
        <v>196</v>
      </c>
      <c r="G21" s="310">
        <v>44927</v>
      </c>
      <c r="H21" s="27" t="s">
        <v>677</v>
      </c>
      <c r="I21" s="27" t="s">
        <v>678</v>
      </c>
      <c r="J21" s="29">
        <v>3575974</v>
      </c>
      <c r="K21" s="29"/>
      <c r="L21" s="29"/>
      <c r="M21" s="29"/>
      <c r="N21" s="29"/>
      <c r="O21" s="29"/>
      <c r="P21" s="29"/>
      <c r="Q21" s="29"/>
      <c r="R21" s="29"/>
      <c r="S21" s="29"/>
      <c r="T21" s="29"/>
      <c r="U21" s="29"/>
      <c r="V21" s="27" t="s">
        <v>676</v>
      </c>
      <c r="W21" s="99"/>
      <c r="X21" s="99"/>
      <c r="Y21" s="98"/>
      <c r="Z21" s="98"/>
      <c r="AA21" s="98"/>
      <c r="AB21" s="98"/>
      <c r="AC21" s="98"/>
      <c r="AD21" s="98"/>
      <c r="AE21" s="98"/>
      <c r="AF21" s="98"/>
      <c r="AG21" s="98"/>
      <c r="AH21" s="98"/>
      <c r="AI21" s="125"/>
      <c r="IB21" s="85"/>
    </row>
    <row r="22" spans="1:236" s="62" customFormat="1" ht="45">
      <c r="A22" s="154" t="s">
        <v>197</v>
      </c>
      <c r="B22" s="154"/>
      <c r="C22" s="129" t="s">
        <v>37</v>
      </c>
      <c r="D22" s="26" t="s">
        <v>43</v>
      </c>
      <c r="E22" s="25" t="s">
        <v>198</v>
      </c>
      <c r="F22" s="26" t="s">
        <v>199</v>
      </c>
      <c r="G22" s="310">
        <v>44927</v>
      </c>
      <c r="H22" s="27" t="s">
        <v>677</v>
      </c>
      <c r="I22" s="27" t="s">
        <v>678</v>
      </c>
      <c r="J22" s="29">
        <v>2635712</v>
      </c>
      <c r="K22" s="29"/>
      <c r="L22" s="29"/>
      <c r="M22" s="29"/>
      <c r="N22" s="29"/>
      <c r="O22" s="29"/>
      <c r="P22" s="29"/>
      <c r="Q22" s="29"/>
      <c r="R22" s="29"/>
      <c r="S22" s="29"/>
      <c r="T22" s="29"/>
      <c r="U22" s="29"/>
      <c r="V22" s="27" t="s">
        <v>676</v>
      </c>
      <c r="W22" s="99"/>
      <c r="X22" s="99"/>
      <c r="Y22" s="98"/>
      <c r="Z22" s="98"/>
      <c r="AA22" s="98"/>
      <c r="AB22" s="98"/>
      <c r="AC22" s="98"/>
      <c r="AD22" s="98"/>
      <c r="AE22" s="98"/>
      <c r="AF22" s="98"/>
      <c r="AG22" s="98"/>
      <c r="AH22" s="98"/>
      <c r="AI22" s="125"/>
      <c r="IB22" s="85"/>
    </row>
    <row r="23" spans="1:236" s="62" customFormat="1" ht="45">
      <c r="A23" s="104" t="s">
        <v>200</v>
      </c>
      <c r="B23" s="104"/>
      <c r="C23" s="129" t="s">
        <v>37</v>
      </c>
      <c r="D23" s="26" t="s">
        <v>43</v>
      </c>
      <c r="E23" s="25">
        <v>85120</v>
      </c>
      <c r="F23" s="26" t="s">
        <v>201</v>
      </c>
      <c r="G23" s="310">
        <v>44927</v>
      </c>
      <c r="H23" s="27" t="s">
        <v>677</v>
      </c>
      <c r="I23" s="27" t="s">
        <v>678</v>
      </c>
      <c r="J23" s="29">
        <f>375494949+15000000</f>
        <v>390494949</v>
      </c>
      <c r="K23" s="29"/>
      <c r="L23" s="29"/>
      <c r="M23" s="29"/>
      <c r="N23" s="29"/>
      <c r="O23" s="29"/>
      <c r="P23" s="29"/>
      <c r="Q23" s="29"/>
      <c r="R23" s="29"/>
      <c r="S23" s="29"/>
      <c r="T23" s="29"/>
      <c r="U23" s="29"/>
      <c r="V23" s="27" t="s">
        <v>676</v>
      </c>
      <c r="W23" s="99"/>
      <c r="X23" s="99"/>
      <c r="Y23" s="98"/>
      <c r="Z23" s="98"/>
      <c r="AA23" s="98"/>
      <c r="AB23" s="98"/>
      <c r="AC23" s="98"/>
      <c r="AD23" s="98"/>
      <c r="AE23" s="98"/>
      <c r="AF23" s="98"/>
      <c r="AG23" s="98"/>
      <c r="AH23" s="98"/>
      <c r="AI23" s="125"/>
      <c r="IB23" s="85"/>
    </row>
    <row r="24" spans="1:236" s="62" customFormat="1" ht="45">
      <c r="A24" s="104" t="s">
        <v>202</v>
      </c>
      <c r="B24" s="104"/>
      <c r="C24" s="129" t="s">
        <v>37</v>
      </c>
      <c r="D24" s="26" t="s">
        <v>43</v>
      </c>
      <c r="E24" s="25">
        <v>85250</v>
      </c>
      <c r="F24" s="26" t="s">
        <v>203</v>
      </c>
      <c r="G24" s="310">
        <v>44927</v>
      </c>
      <c r="H24" s="27" t="s">
        <v>677</v>
      </c>
      <c r="I24" s="27" t="s">
        <v>678</v>
      </c>
      <c r="J24" s="29">
        <v>178216960</v>
      </c>
      <c r="K24" s="29"/>
      <c r="L24" s="29"/>
      <c r="M24" s="29"/>
      <c r="N24" s="29"/>
      <c r="O24" s="29"/>
      <c r="P24" s="29"/>
      <c r="Q24" s="29"/>
      <c r="R24" s="29"/>
      <c r="S24" s="29"/>
      <c r="T24" s="29"/>
      <c r="U24" s="29"/>
      <c r="V24" s="27" t="s">
        <v>676</v>
      </c>
      <c r="W24" s="99"/>
      <c r="X24" s="99"/>
      <c r="Y24" s="98"/>
      <c r="Z24" s="98"/>
      <c r="AA24" s="98"/>
      <c r="AB24" s="98"/>
      <c r="AC24" s="98"/>
      <c r="AD24" s="98"/>
      <c r="AE24" s="98"/>
      <c r="AF24" s="98"/>
      <c r="AG24" s="98"/>
      <c r="AH24" s="98"/>
      <c r="AI24" s="125"/>
      <c r="IB24" s="85"/>
    </row>
    <row r="25" spans="1:236" s="62" customFormat="1" ht="45">
      <c r="A25" s="104" t="s">
        <v>204</v>
      </c>
      <c r="B25" s="104"/>
      <c r="C25" s="129" t="s">
        <v>37</v>
      </c>
      <c r="D25" s="26" t="s">
        <v>43</v>
      </c>
      <c r="E25" s="25">
        <v>85310</v>
      </c>
      <c r="F25" s="26" t="s">
        <v>205</v>
      </c>
      <c r="G25" s="310">
        <v>44927</v>
      </c>
      <c r="H25" s="27" t="s">
        <v>677</v>
      </c>
      <c r="I25" s="27" t="s">
        <v>678</v>
      </c>
      <c r="J25" s="29">
        <v>8400000</v>
      </c>
      <c r="K25" s="29"/>
      <c r="L25" s="29"/>
      <c r="M25" s="29"/>
      <c r="N25" s="29"/>
      <c r="O25" s="29"/>
      <c r="P25" s="29"/>
      <c r="Q25" s="29"/>
      <c r="R25" s="29"/>
      <c r="S25" s="29"/>
      <c r="T25" s="29"/>
      <c r="U25" s="29"/>
      <c r="V25" s="27" t="s">
        <v>676</v>
      </c>
      <c r="W25" s="99"/>
      <c r="X25" s="99"/>
      <c r="Y25" s="98"/>
      <c r="Z25" s="98"/>
      <c r="AA25" s="98"/>
      <c r="AB25" s="98"/>
      <c r="AC25" s="98"/>
      <c r="AD25" s="98"/>
      <c r="AE25" s="98"/>
      <c r="AF25" s="98"/>
      <c r="AG25" s="98"/>
      <c r="AH25" s="98"/>
      <c r="AI25" s="125"/>
      <c r="IB25" s="85"/>
    </row>
    <row r="26" spans="1:236" s="62" customFormat="1" ht="45">
      <c r="A26" s="104" t="s">
        <v>206</v>
      </c>
      <c r="B26" s="104"/>
      <c r="C26" s="129" t="s">
        <v>37</v>
      </c>
      <c r="D26" s="26" t="s">
        <v>43</v>
      </c>
      <c r="E26" s="25">
        <v>85330</v>
      </c>
      <c r="F26" s="26" t="s">
        <v>207</v>
      </c>
      <c r="G26" s="310">
        <v>44927</v>
      </c>
      <c r="H26" s="27" t="s">
        <v>677</v>
      </c>
      <c r="I26" s="27" t="s">
        <v>678</v>
      </c>
      <c r="J26" s="135">
        <v>34500000</v>
      </c>
      <c r="K26" s="135"/>
      <c r="L26" s="135"/>
      <c r="M26" s="135"/>
      <c r="N26" s="135"/>
      <c r="O26" s="135"/>
      <c r="P26" s="135"/>
      <c r="Q26" s="135"/>
      <c r="R26" s="135"/>
      <c r="S26" s="135"/>
      <c r="T26" s="135"/>
      <c r="U26" s="135"/>
      <c r="V26" s="27" t="s">
        <v>676</v>
      </c>
      <c r="W26" s="99"/>
      <c r="X26" s="99"/>
      <c r="Y26" s="98"/>
      <c r="Z26" s="98"/>
      <c r="AA26" s="98"/>
      <c r="AB26" s="98"/>
      <c r="AC26" s="98"/>
      <c r="AD26" s="98"/>
      <c r="AE26" s="98"/>
      <c r="AF26" s="98"/>
      <c r="AG26" s="98"/>
      <c r="AH26" s="98"/>
      <c r="AI26" s="125"/>
      <c r="IB26" s="85"/>
    </row>
    <row r="27" spans="1:236" s="62" customFormat="1" ht="45">
      <c r="A27" s="104" t="s">
        <v>208</v>
      </c>
      <c r="B27" s="104"/>
      <c r="C27" s="129" t="s">
        <v>37</v>
      </c>
      <c r="D27" s="26" t="s">
        <v>43</v>
      </c>
      <c r="E27" s="25">
        <v>85970</v>
      </c>
      <c r="F27" s="26" t="s">
        <v>209</v>
      </c>
      <c r="G27" s="310">
        <v>44927</v>
      </c>
      <c r="H27" s="27" t="s">
        <v>677</v>
      </c>
      <c r="I27" s="27" t="s">
        <v>678</v>
      </c>
      <c r="J27" s="29">
        <v>213609958</v>
      </c>
      <c r="K27" s="29"/>
      <c r="L27" s="29"/>
      <c r="M27" s="29"/>
      <c r="N27" s="29"/>
      <c r="O27" s="29"/>
      <c r="P27" s="29"/>
      <c r="Q27" s="29"/>
      <c r="R27" s="29"/>
      <c r="S27" s="29"/>
      <c r="T27" s="29"/>
      <c r="U27" s="29"/>
      <c r="V27" s="27" t="s">
        <v>676</v>
      </c>
      <c r="W27" s="99"/>
      <c r="X27" s="99"/>
      <c r="Y27" s="98"/>
      <c r="Z27" s="98"/>
      <c r="AA27" s="98"/>
      <c r="AB27" s="98"/>
      <c r="AC27" s="98"/>
      <c r="AD27" s="98"/>
      <c r="AE27" s="98"/>
      <c r="AF27" s="98"/>
      <c r="AG27" s="98"/>
      <c r="AH27" s="98"/>
      <c r="AI27" s="125"/>
      <c r="IB27" s="85"/>
    </row>
    <row r="28" spans="1:236" s="62" customFormat="1">
      <c r="A28" s="249"/>
      <c r="B28" s="249"/>
      <c r="C28" s="250"/>
      <c r="D28" s="83"/>
      <c r="E28" s="254"/>
      <c r="F28" s="83"/>
      <c r="G28" s="262"/>
      <c r="H28" s="262"/>
      <c r="I28" s="262"/>
      <c r="J28" s="262"/>
      <c r="K28" s="262"/>
      <c r="L28" s="262"/>
      <c r="M28" s="262"/>
      <c r="N28" s="262"/>
      <c r="O28" s="262"/>
      <c r="P28" s="262"/>
      <c r="Q28" s="262"/>
      <c r="R28" s="262"/>
      <c r="S28" s="262"/>
      <c r="T28" s="262"/>
      <c r="U28" s="262"/>
      <c r="V28" s="27"/>
      <c r="W28" s="98"/>
      <c r="X28" s="98"/>
      <c r="Y28" s="98"/>
      <c r="Z28" s="98"/>
      <c r="AA28" s="98"/>
      <c r="AB28" s="98"/>
      <c r="AC28" s="98"/>
      <c r="AD28" s="98"/>
      <c r="AE28" s="98"/>
      <c r="AF28" s="98"/>
      <c r="AG28" s="98"/>
      <c r="AH28" s="98"/>
      <c r="AI28" s="125"/>
      <c r="IB28" s="85"/>
    </row>
    <row r="29" spans="1:236" s="62" customFormat="1">
      <c r="A29" s="103"/>
      <c r="B29" s="103"/>
      <c r="C29" s="104"/>
      <c r="D29" s="69"/>
      <c r="E29" s="25"/>
      <c r="F29" s="26"/>
      <c r="G29" s="27"/>
      <c r="H29" s="27"/>
      <c r="I29" s="28"/>
      <c r="J29" s="29"/>
      <c r="K29" s="29"/>
      <c r="L29" s="29"/>
      <c r="M29" s="29"/>
      <c r="N29" s="29"/>
      <c r="O29" s="29"/>
      <c r="P29" s="29"/>
      <c r="Q29" s="29"/>
      <c r="R29" s="29"/>
      <c r="S29" s="29"/>
      <c r="T29" s="29"/>
      <c r="U29" s="29"/>
      <c r="V29" s="112"/>
      <c r="W29" s="105"/>
      <c r="X29" s="105"/>
      <c r="Y29" s="105"/>
      <c r="Z29" s="105"/>
      <c r="AA29" s="105"/>
      <c r="AB29" s="105"/>
      <c r="AC29" s="105"/>
      <c r="AD29" s="105"/>
      <c r="AE29" s="105"/>
      <c r="AF29" s="105"/>
      <c r="AG29" s="105"/>
      <c r="AH29" s="105"/>
      <c r="AI29" s="106"/>
      <c r="IB29" s="85"/>
    </row>
    <row r="30" spans="1:236">
      <c r="A30" s="380" t="s">
        <v>69</v>
      </c>
      <c r="B30" s="380"/>
      <c r="C30" s="380"/>
      <c r="D30" s="380"/>
      <c r="E30" s="380"/>
      <c r="F30" s="380"/>
      <c r="G30" s="380"/>
      <c r="H30" s="380"/>
      <c r="I30" s="380"/>
      <c r="J30" s="140">
        <f>SUM(J12:J29)</f>
        <v>1136411208.05</v>
      </c>
      <c r="K30" s="140"/>
      <c r="L30" s="140"/>
      <c r="M30" s="140"/>
      <c r="N30" s="140"/>
      <c r="O30" s="140"/>
      <c r="P30" s="140"/>
      <c r="Q30" s="140"/>
      <c r="R30" s="140"/>
      <c r="S30" s="140"/>
      <c r="T30" s="140"/>
      <c r="U30" s="140"/>
      <c r="V30" s="142"/>
      <c r="W30" s="142"/>
      <c r="X30" s="142"/>
      <c r="Y30" s="142"/>
      <c r="Z30" s="142"/>
      <c r="AA30" s="142"/>
      <c r="AB30" s="142"/>
      <c r="AC30" s="142"/>
      <c r="AD30" s="142"/>
      <c r="AE30" s="142"/>
      <c r="AF30" s="142"/>
      <c r="AG30" s="142"/>
      <c r="AH30" s="142"/>
      <c r="AI30" s="109"/>
      <c r="IB30" s="78" t="s">
        <v>70</v>
      </c>
    </row>
    <row r="31" spans="1:236" ht="60">
      <c r="G31" s="314" t="s">
        <v>679</v>
      </c>
      <c r="H31" s="315"/>
      <c r="IB31" s="78" t="s">
        <v>71</v>
      </c>
    </row>
    <row r="32" spans="1:236">
      <c r="A32" s="50"/>
      <c r="B32" s="50"/>
      <c r="G32" s="316" t="s">
        <v>680</v>
      </c>
      <c r="H32" s="262">
        <v>90533367.359999999</v>
      </c>
      <c r="V32" s="61"/>
      <c r="IB32" s="78" t="s">
        <v>72</v>
      </c>
    </row>
    <row r="33" spans="1:236" ht="36.75" customHeight="1">
      <c r="A33" s="51" t="s">
        <v>73</v>
      </c>
      <c r="B33" s="51"/>
      <c r="G33" s="316" t="s">
        <v>681</v>
      </c>
      <c r="H33" s="262">
        <v>17201339.7984</v>
      </c>
      <c r="IB33" s="78" t="s">
        <v>74</v>
      </c>
    </row>
    <row r="34" spans="1:236" ht="135">
      <c r="A34" s="52" t="s">
        <v>75</v>
      </c>
      <c r="B34" s="71"/>
      <c r="G34" s="316" t="s">
        <v>682</v>
      </c>
      <c r="H34" s="262">
        <v>4744116.05</v>
      </c>
      <c r="IB34" s="78" t="s">
        <v>76</v>
      </c>
    </row>
    <row r="35" spans="1:236" ht="45">
      <c r="A35" s="51" t="s">
        <v>77</v>
      </c>
      <c r="B35" s="51"/>
      <c r="G35" s="316" t="s">
        <v>683</v>
      </c>
      <c r="H35" s="262">
        <v>1244145915.2084</v>
      </c>
      <c r="IB35" s="78" t="s">
        <v>78</v>
      </c>
    </row>
    <row r="36" spans="1:236">
      <c r="IB36" s="78" t="s">
        <v>79</v>
      </c>
    </row>
    <row r="37" spans="1:236">
      <c r="IB37" s="78" t="s">
        <v>80</v>
      </c>
    </row>
    <row r="38" spans="1:236">
      <c r="IB38" s="78" t="s">
        <v>81</v>
      </c>
    </row>
    <row r="39" spans="1:236">
      <c r="IB39" s="78" t="s">
        <v>82</v>
      </c>
    </row>
    <row r="40" spans="1:236">
      <c r="IB40" s="78" t="s">
        <v>83</v>
      </c>
    </row>
    <row r="41" spans="1:236">
      <c r="IB41" s="78" t="s">
        <v>84</v>
      </c>
    </row>
    <row r="42" spans="1:236">
      <c r="IB42" s="78" t="s">
        <v>85</v>
      </c>
    </row>
    <row r="43" spans="1:236">
      <c r="IB43" s="78" t="s">
        <v>86</v>
      </c>
    </row>
    <row r="44" spans="1:236">
      <c r="IB44" s="78" t="s">
        <v>87</v>
      </c>
    </row>
    <row r="45" spans="1:236">
      <c r="IB45" s="78" t="s">
        <v>88</v>
      </c>
    </row>
    <row r="46" spans="1:236">
      <c r="IB46" s="78" t="s">
        <v>89</v>
      </c>
    </row>
    <row r="47" spans="1:236">
      <c r="IB47" s="78" t="s">
        <v>90</v>
      </c>
    </row>
    <row r="48" spans="1:236">
      <c r="IB48" s="78" t="s">
        <v>91</v>
      </c>
    </row>
    <row r="49" spans="236:236">
      <c r="IB49" s="78" t="s">
        <v>92</v>
      </c>
    </row>
    <row r="50" spans="236:236">
      <c r="IB50" s="78" t="s">
        <v>93</v>
      </c>
    </row>
    <row r="51" spans="236:236">
      <c r="IB51" s="78" t="s">
        <v>94</v>
      </c>
    </row>
    <row r="52" spans="236:236">
      <c r="IB52" s="78" t="s">
        <v>95</v>
      </c>
    </row>
    <row r="53" spans="236:236">
      <c r="IB53" s="78" t="s">
        <v>96</v>
      </c>
    </row>
    <row r="54" spans="236:236">
      <c r="IB54" s="78" t="s">
        <v>97</v>
      </c>
    </row>
    <row r="55" spans="236:236">
      <c r="IB55" s="78" t="s">
        <v>98</v>
      </c>
    </row>
    <row r="56" spans="236:236">
      <c r="IB56" s="78" t="s">
        <v>99</v>
      </c>
    </row>
    <row r="57" spans="236:236">
      <c r="IB57" s="78" t="s">
        <v>100</v>
      </c>
    </row>
    <row r="58" spans="236:236">
      <c r="IB58" s="78" t="s">
        <v>101</v>
      </c>
    </row>
    <row r="59" spans="236:236">
      <c r="IB59" s="78" t="s">
        <v>102</v>
      </c>
    </row>
    <row r="60" spans="236:236">
      <c r="IB60" s="78" t="s">
        <v>103</v>
      </c>
    </row>
    <row r="61" spans="236:236">
      <c r="IB61" s="78" t="s">
        <v>104</v>
      </c>
    </row>
    <row r="62" spans="236:236">
      <c r="IB62" s="78" t="s">
        <v>105</v>
      </c>
    </row>
    <row r="63" spans="236:236">
      <c r="IB63" s="78" t="s">
        <v>106</v>
      </c>
    </row>
    <row r="64" spans="236:236">
      <c r="IB64" s="78" t="s">
        <v>107</v>
      </c>
    </row>
    <row r="65" spans="236:236">
      <c r="IB65" s="78" t="s">
        <v>108</v>
      </c>
    </row>
    <row r="66" spans="236:236">
      <c r="IB66" s="78" t="s">
        <v>109</v>
      </c>
    </row>
    <row r="67" spans="236:236">
      <c r="IB67" s="78" t="s">
        <v>110</v>
      </c>
    </row>
    <row r="68" spans="236:236">
      <c r="IB68" s="78" t="s">
        <v>111</v>
      </c>
    </row>
    <row r="69" spans="236:236">
      <c r="IB69" s="78" t="s">
        <v>112</v>
      </c>
    </row>
    <row r="70" spans="236:236">
      <c r="IB70" s="78" t="s">
        <v>113</v>
      </c>
    </row>
    <row r="71" spans="236:236">
      <c r="IB71" s="78" t="s">
        <v>114</v>
      </c>
    </row>
    <row r="72" spans="236:236">
      <c r="IB72" s="78" t="s">
        <v>115</v>
      </c>
    </row>
    <row r="73" spans="236:236">
      <c r="IB73" s="78" t="s">
        <v>116</v>
      </c>
    </row>
    <row r="74" spans="236:236">
      <c r="IB74" s="78" t="s">
        <v>117</v>
      </c>
    </row>
    <row r="75" spans="236:236">
      <c r="IB75" s="78" t="s">
        <v>118</v>
      </c>
    </row>
    <row r="76" spans="236:236">
      <c r="IB76" s="78" t="s">
        <v>119</v>
      </c>
    </row>
    <row r="77" spans="236:236">
      <c r="IB77" s="78" t="s">
        <v>120</v>
      </c>
    </row>
    <row r="78" spans="236:236">
      <c r="IB78" s="78" t="s">
        <v>121</v>
      </c>
    </row>
    <row r="79" spans="236:236">
      <c r="IB79" s="78" t="s">
        <v>122</v>
      </c>
    </row>
    <row r="80" spans="236:236">
      <c r="IB80" s="78" t="s">
        <v>123</v>
      </c>
    </row>
    <row r="81" spans="236:236">
      <c r="IB81" s="78" t="s">
        <v>124</v>
      </c>
    </row>
    <row r="82" spans="236:236">
      <c r="IB82" s="78" t="s">
        <v>125</v>
      </c>
    </row>
    <row r="83" spans="236:236">
      <c r="IB83" s="78" t="s">
        <v>126</v>
      </c>
    </row>
    <row r="84" spans="236:236">
      <c r="IB84" s="78" t="s">
        <v>127</v>
      </c>
    </row>
    <row r="85" spans="236:236">
      <c r="IB85" s="78" t="s">
        <v>128</v>
      </c>
    </row>
    <row r="86" spans="236:236">
      <c r="IB86" s="78" t="s">
        <v>129</v>
      </c>
    </row>
    <row r="87" spans="236:236">
      <c r="IB87" s="78" t="s">
        <v>130</v>
      </c>
    </row>
    <row r="88" spans="236:236">
      <c r="IB88" s="78" t="s">
        <v>131</v>
      </c>
    </row>
    <row r="89" spans="236:236">
      <c r="IB89" s="78" t="s">
        <v>132</v>
      </c>
    </row>
    <row r="90" spans="236:236">
      <c r="IB90" s="78" t="s">
        <v>133</v>
      </c>
    </row>
    <row r="91" spans="236:236">
      <c r="IB91" s="78" t="s">
        <v>134</v>
      </c>
    </row>
    <row r="92" spans="236:236">
      <c r="IB92" s="78" t="s">
        <v>135</v>
      </c>
    </row>
    <row r="93" spans="236:236">
      <c r="IB93" s="78" t="s">
        <v>136</v>
      </c>
    </row>
    <row r="94" spans="236:236">
      <c r="IB94" s="78" t="s">
        <v>137</v>
      </c>
    </row>
    <row r="95" spans="236:236">
      <c r="IB95" s="78" t="s">
        <v>138</v>
      </c>
    </row>
    <row r="96" spans="236:236">
      <c r="IB96" s="78" t="s">
        <v>139</v>
      </c>
    </row>
    <row r="97" spans="236:236">
      <c r="IB97" s="78" t="s">
        <v>140</v>
      </c>
    </row>
    <row r="98" spans="236:236">
      <c r="IB98" s="78" t="s">
        <v>141</v>
      </c>
    </row>
    <row r="99" spans="236:236">
      <c r="IB99" s="78" t="s">
        <v>142</v>
      </c>
    </row>
    <row r="100" spans="236:236">
      <c r="IB100" s="78" t="s">
        <v>143</v>
      </c>
    </row>
    <row r="101" spans="236:236">
      <c r="IB101" s="78" t="s">
        <v>144</v>
      </c>
    </row>
    <row r="102" spans="236:236">
      <c r="IB102" s="78" t="s">
        <v>145</v>
      </c>
    </row>
    <row r="103" spans="236:236">
      <c r="IB103" s="78" t="s">
        <v>146</v>
      </c>
    </row>
    <row r="104" spans="236:236">
      <c r="IB104" s="78" t="s">
        <v>147</v>
      </c>
    </row>
    <row r="105" spans="236:236">
      <c r="IB105" s="78" t="s">
        <v>148</v>
      </c>
    </row>
    <row r="106" spans="236:236">
      <c r="IB106" s="78" t="s">
        <v>149</v>
      </c>
    </row>
    <row r="107" spans="236:236">
      <c r="IB107" s="78" t="s">
        <v>150</v>
      </c>
    </row>
    <row r="108" spans="236:236">
      <c r="IB108" s="78" t="s">
        <v>151</v>
      </c>
    </row>
    <row r="109" spans="236:236">
      <c r="IB109" s="78" t="s">
        <v>152</v>
      </c>
    </row>
    <row r="110" spans="236:236">
      <c r="IB110" s="78" t="s">
        <v>153</v>
      </c>
    </row>
    <row r="111" spans="236:236">
      <c r="IB111" s="78" t="s">
        <v>154</v>
      </c>
    </row>
    <row r="112" spans="236:236">
      <c r="IB112" s="78" t="s">
        <v>155</v>
      </c>
    </row>
    <row r="113" spans="236:236">
      <c r="IB113" s="78" t="s">
        <v>156</v>
      </c>
    </row>
    <row r="114" spans="236:236">
      <c r="IB114" s="78" t="s">
        <v>157</v>
      </c>
    </row>
    <row r="115" spans="236:236">
      <c r="IB115" s="78" t="s">
        <v>158</v>
      </c>
    </row>
    <row r="116" spans="236:236">
      <c r="IB116" s="78" t="s">
        <v>159</v>
      </c>
    </row>
    <row r="117" spans="236:236">
      <c r="IB117" s="78" t="s">
        <v>160</v>
      </c>
    </row>
    <row r="118" spans="236:236">
      <c r="IB118" s="78" t="s">
        <v>161</v>
      </c>
    </row>
    <row r="119" spans="236:236">
      <c r="IB119" s="78" t="s">
        <v>162</v>
      </c>
    </row>
    <row r="120" spans="236:236">
      <c r="IB120" s="78" t="s">
        <v>163</v>
      </c>
    </row>
    <row r="121" spans="236:236">
      <c r="IB121" s="78" t="s">
        <v>164</v>
      </c>
    </row>
    <row r="122" spans="236:236">
      <c r="IB122" s="78" t="s">
        <v>165</v>
      </c>
    </row>
    <row r="123" spans="236:236">
      <c r="IB123" s="78" t="s">
        <v>166</v>
      </c>
    </row>
    <row r="124" spans="236:236">
      <c r="IB124" s="76"/>
    </row>
    <row r="125" spans="236:236">
      <c r="IB125" s="76"/>
    </row>
    <row r="126" spans="236:236">
      <c r="IB126" s="76"/>
    </row>
    <row r="127" spans="236:236">
      <c r="IB127" s="76"/>
    </row>
    <row r="128" spans="236:236">
      <c r="IB128" s="76"/>
    </row>
    <row r="129" spans="236:236">
      <c r="IB129" s="76"/>
    </row>
    <row r="130" spans="236:236">
      <c r="IB130" s="76"/>
    </row>
    <row r="131" spans="236:236">
      <c r="IB131" s="76"/>
    </row>
    <row r="132" spans="236:236">
      <c r="IB132" s="76"/>
    </row>
    <row r="133" spans="236:236">
      <c r="IB133" s="76"/>
    </row>
    <row r="134" spans="236:236">
      <c r="IB134" s="76"/>
    </row>
    <row r="135" spans="236:236">
      <c r="IB135" s="76"/>
    </row>
    <row r="136" spans="236:236">
      <c r="IB136" s="76"/>
    </row>
    <row r="137" spans="236:236">
      <c r="IB137" s="76"/>
    </row>
    <row r="138" spans="236:236">
      <c r="IB138" s="76"/>
    </row>
    <row r="139" spans="236:236">
      <c r="IB139" s="76"/>
    </row>
    <row r="140" spans="236:236">
      <c r="IB140" s="76"/>
    </row>
    <row r="141" spans="236:236">
      <c r="IB141" s="76"/>
    </row>
    <row r="142" spans="236:236">
      <c r="IB142" s="76"/>
    </row>
    <row r="143" spans="236:236">
      <c r="IB143" s="76"/>
    </row>
    <row r="144" spans="236:236">
      <c r="IB144" s="76"/>
    </row>
    <row r="145" spans="236:236">
      <c r="IB145" s="76"/>
    </row>
    <row r="146" spans="236:236">
      <c r="IB146" s="76"/>
    </row>
  </sheetData>
  <mergeCells count="16">
    <mergeCell ref="A1:A3"/>
    <mergeCell ref="A8:AI8"/>
    <mergeCell ref="A10:A11"/>
    <mergeCell ref="C10:C11"/>
    <mergeCell ref="D10:D11"/>
    <mergeCell ref="E10:E11"/>
    <mergeCell ref="F10:F11"/>
    <mergeCell ref="G10:G11"/>
    <mergeCell ref="H10:H11"/>
    <mergeCell ref="I10:I11"/>
    <mergeCell ref="B10:B11"/>
    <mergeCell ref="A30:I30"/>
    <mergeCell ref="J10:J11"/>
    <mergeCell ref="V10:V11"/>
    <mergeCell ref="W10:AH10"/>
    <mergeCell ref="AI10:AI11"/>
  </mergeCells>
  <dataValidations count="1">
    <dataValidation type="list" allowBlank="1" showInputMessage="1" showErrorMessage="1" sqref="I65537:I65560 JP65537:JP65560 TL65537:TL65560 ADH65537:ADH65560 AND65537:AND65560 AWZ65537:AWZ65560 BGV65537:BGV65560 BQR65537:BQR65560 CAN65537:CAN65560 CKJ65537:CKJ65560 CUF65537:CUF65560 DEB65537:DEB65560 DNX65537:DNX65560 DXT65537:DXT65560 EHP65537:EHP65560 ERL65537:ERL65560 FBH65537:FBH65560 FLD65537:FLD65560 FUZ65537:FUZ65560 GEV65537:GEV65560 GOR65537:GOR65560 GYN65537:GYN65560 HIJ65537:HIJ65560 HSF65537:HSF65560 ICB65537:ICB65560 ILX65537:ILX65560 IVT65537:IVT65560 JFP65537:JFP65560 JPL65537:JPL65560 JZH65537:JZH65560 KJD65537:KJD65560 KSZ65537:KSZ65560 LCV65537:LCV65560 LMR65537:LMR65560 LWN65537:LWN65560 MGJ65537:MGJ65560 MQF65537:MQF65560 NAB65537:NAB65560 NJX65537:NJX65560 NTT65537:NTT65560 ODP65537:ODP65560 ONL65537:ONL65560 OXH65537:OXH65560 PHD65537:PHD65560 PQZ65537:PQZ65560 QAV65537:QAV65560 QKR65537:QKR65560 QUN65537:QUN65560 REJ65537:REJ65560 ROF65537:ROF65560 RYB65537:RYB65560 SHX65537:SHX65560 SRT65537:SRT65560 TBP65537:TBP65560 TLL65537:TLL65560 TVH65537:TVH65560 UFD65537:UFD65560 UOZ65537:UOZ65560 UYV65537:UYV65560 VIR65537:VIR65560 VSN65537:VSN65560 WCJ65537:WCJ65560 WMF65537:WMF65560 WWB65537:WWB65560 I131073:I131096 JP131073:JP131096 TL131073:TL131096 ADH131073:ADH131096 AND131073:AND131096 AWZ131073:AWZ131096 BGV131073:BGV131096 BQR131073:BQR131096 CAN131073:CAN131096 CKJ131073:CKJ131096 CUF131073:CUF131096 DEB131073:DEB131096 DNX131073:DNX131096 DXT131073:DXT131096 EHP131073:EHP131096 ERL131073:ERL131096 FBH131073:FBH131096 FLD131073:FLD131096 FUZ131073:FUZ131096 GEV131073:GEV131096 GOR131073:GOR131096 GYN131073:GYN131096 HIJ131073:HIJ131096 HSF131073:HSF131096 ICB131073:ICB131096 ILX131073:ILX131096 IVT131073:IVT131096 JFP131073:JFP131096 JPL131073:JPL131096 JZH131073:JZH131096 KJD131073:KJD131096 KSZ131073:KSZ131096 LCV131073:LCV131096 LMR131073:LMR131096 LWN131073:LWN131096 MGJ131073:MGJ131096 MQF131073:MQF131096 NAB131073:NAB131096 NJX131073:NJX131096 NTT131073:NTT131096 ODP131073:ODP131096 ONL131073:ONL131096 OXH131073:OXH131096 PHD131073:PHD131096 PQZ131073:PQZ131096 QAV131073:QAV131096 QKR131073:QKR131096 QUN131073:QUN131096 REJ131073:REJ131096 ROF131073:ROF131096 RYB131073:RYB131096 SHX131073:SHX131096 SRT131073:SRT131096 TBP131073:TBP131096 TLL131073:TLL131096 TVH131073:TVH131096 UFD131073:UFD131096 UOZ131073:UOZ131096 UYV131073:UYV131096 VIR131073:VIR131096 VSN131073:VSN131096 WCJ131073:WCJ131096 WMF131073:WMF131096 WWB131073:WWB131096 I196609:I196632 JP196609:JP196632 TL196609:TL196632 ADH196609:ADH196632 AND196609:AND196632 AWZ196609:AWZ196632 BGV196609:BGV196632 BQR196609:BQR196632 CAN196609:CAN196632 CKJ196609:CKJ196632 CUF196609:CUF196632 DEB196609:DEB196632 DNX196609:DNX196632 DXT196609:DXT196632 EHP196609:EHP196632 ERL196609:ERL196632 FBH196609:FBH196632 FLD196609:FLD196632 FUZ196609:FUZ196632 GEV196609:GEV196632 GOR196609:GOR196632 GYN196609:GYN196632 HIJ196609:HIJ196632 HSF196609:HSF196632 ICB196609:ICB196632 ILX196609:ILX196632 IVT196609:IVT196632 JFP196609:JFP196632 JPL196609:JPL196632 JZH196609:JZH196632 KJD196609:KJD196632 KSZ196609:KSZ196632 LCV196609:LCV196632 LMR196609:LMR196632 LWN196609:LWN196632 MGJ196609:MGJ196632 MQF196609:MQF196632 NAB196609:NAB196632 NJX196609:NJX196632 NTT196609:NTT196632 ODP196609:ODP196632 ONL196609:ONL196632 OXH196609:OXH196632 PHD196609:PHD196632 PQZ196609:PQZ196632 QAV196609:QAV196632 QKR196609:QKR196632 QUN196609:QUN196632 REJ196609:REJ196632 ROF196609:ROF196632 RYB196609:RYB196632 SHX196609:SHX196632 SRT196609:SRT196632 TBP196609:TBP196632 TLL196609:TLL196632 TVH196609:TVH196632 UFD196609:UFD196632 UOZ196609:UOZ196632 UYV196609:UYV196632 VIR196609:VIR196632 VSN196609:VSN196632 WCJ196609:WCJ196632 WMF196609:WMF196632 WWB196609:WWB196632 I262145:I262168 JP262145:JP262168 TL262145:TL262168 ADH262145:ADH262168 AND262145:AND262168 AWZ262145:AWZ262168 BGV262145:BGV262168 BQR262145:BQR262168 CAN262145:CAN262168 CKJ262145:CKJ262168 CUF262145:CUF262168 DEB262145:DEB262168 DNX262145:DNX262168 DXT262145:DXT262168 EHP262145:EHP262168 ERL262145:ERL262168 FBH262145:FBH262168 FLD262145:FLD262168 FUZ262145:FUZ262168 GEV262145:GEV262168 GOR262145:GOR262168 GYN262145:GYN262168 HIJ262145:HIJ262168 HSF262145:HSF262168 ICB262145:ICB262168 ILX262145:ILX262168 IVT262145:IVT262168 JFP262145:JFP262168 JPL262145:JPL262168 JZH262145:JZH262168 KJD262145:KJD262168 KSZ262145:KSZ262168 LCV262145:LCV262168 LMR262145:LMR262168 LWN262145:LWN262168 MGJ262145:MGJ262168 MQF262145:MQF262168 NAB262145:NAB262168 NJX262145:NJX262168 NTT262145:NTT262168 ODP262145:ODP262168 ONL262145:ONL262168 OXH262145:OXH262168 PHD262145:PHD262168 PQZ262145:PQZ262168 QAV262145:QAV262168 QKR262145:QKR262168 QUN262145:QUN262168 REJ262145:REJ262168 ROF262145:ROF262168 RYB262145:RYB262168 SHX262145:SHX262168 SRT262145:SRT262168 TBP262145:TBP262168 TLL262145:TLL262168 TVH262145:TVH262168 UFD262145:UFD262168 UOZ262145:UOZ262168 UYV262145:UYV262168 VIR262145:VIR262168 VSN262145:VSN262168 WCJ262145:WCJ262168 WMF262145:WMF262168 WWB262145:WWB262168 I327681:I327704 JP327681:JP327704 TL327681:TL327704 ADH327681:ADH327704 AND327681:AND327704 AWZ327681:AWZ327704 BGV327681:BGV327704 BQR327681:BQR327704 CAN327681:CAN327704 CKJ327681:CKJ327704 CUF327681:CUF327704 DEB327681:DEB327704 DNX327681:DNX327704 DXT327681:DXT327704 EHP327681:EHP327704 ERL327681:ERL327704 FBH327681:FBH327704 FLD327681:FLD327704 FUZ327681:FUZ327704 GEV327681:GEV327704 GOR327681:GOR327704 GYN327681:GYN327704 HIJ327681:HIJ327704 HSF327681:HSF327704 ICB327681:ICB327704 ILX327681:ILX327704 IVT327681:IVT327704 JFP327681:JFP327704 JPL327681:JPL327704 JZH327681:JZH327704 KJD327681:KJD327704 KSZ327681:KSZ327704 LCV327681:LCV327704 LMR327681:LMR327704 LWN327681:LWN327704 MGJ327681:MGJ327704 MQF327681:MQF327704 NAB327681:NAB327704 NJX327681:NJX327704 NTT327681:NTT327704 ODP327681:ODP327704 ONL327681:ONL327704 OXH327681:OXH327704 PHD327681:PHD327704 PQZ327681:PQZ327704 QAV327681:QAV327704 QKR327681:QKR327704 QUN327681:QUN327704 REJ327681:REJ327704 ROF327681:ROF327704 RYB327681:RYB327704 SHX327681:SHX327704 SRT327681:SRT327704 TBP327681:TBP327704 TLL327681:TLL327704 TVH327681:TVH327704 UFD327681:UFD327704 UOZ327681:UOZ327704 UYV327681:UYV327704 VIR327681:VIR327704 VSN327681:VSN327704 WCJ327681:WCJ327704 WMF327681:WMF327704 WWB327681:WWB327704 I393217:I393240 JP393217:JP393240 TL393217:TL393240 ADH393217:ADH393240 AND393217:AND393240 AWZ393217:AWZ393240 BGV393217:BGV393240 BQR393217:BQR393240 CAN393217:CAN393240 CKJ393217:CKJ393240 CUF393217:CUF393240 DEB393217:DEB393240 DNX393217:DNX393240 DXT393217:DXT393240 EHP393217:EHP393240 ERL393217:ERL393240 FBH393217:FBH393240 FLD393217:FLD393240 FUZ393217:FUZ393240 GEV393217:GEV393240 GOR393217:GOR393240 GYN393217:GYN393240 HIJ393217:HIJ393240 HSF393217:HSF393240 ICB393217:ICB393240 ILX393217:ILX393240 IVT393217:IVT393240 JFP393217:JFP393240 JPL393217:JPL393240 JZH393217:JZH393240 KJD393217:KJD393240 KSZ393217:KSZ393240 LCV393217:LCV393240 LMR393217:LMR393240 LWN393217:LWN393240 MGJ393217:MGJ393240 MQF393217:MQF393240 NAB393217:NAB393240 NJX393217:NJX393240 NTT393217:NTT393240 ODP393217:ODP393240 ONL393217:ONL393240 OXH393217:OXH393240 PHD393217:PHD393240 PQZ393217:PQZ393240 QAV393217:QAV393240 QKR393217:QKR393240 QUN393217:QUN393240 REJ393217:REJ393240 ROF393217:ROF393240 RYB393217:RYB393240 SHX393217:SHX393240 SRT393217:SRT393240 TBP393217:TBP393240 TLL393217:TLL393240 TVH393217:TVH393240 UFD393217:UFD393240 UOZ393217:UOZ393240 UYV393217:UYV393240 VIR393217:VIR393240 VSN393217:VSN393240 WCJ393217:WCJ393240 WMF393217:WMF393240 WWB393217:WWB393240 I458753:I458776 JP458753:JP458776 TL458753:TL458776 ADH458753:ADH458776 AND458753:AND458776 AWZ458753:AWZ458776 BGV458753:BGV458776 BQR458753:BQR458776 CAN458753:CAN458776 CKJ458753:CKJ458776 CUF458753:CUF458776 DEB458753:DEB458776 DNX458753:DNX458776 DXT458753:DXT458776 EHP458753:EHP458776 ERL458753:ERL458776 FBH458753:FBH458776 FLD458753:FLD458776 FUZ458753:FUZ458776 GEV458753:GEV458776 GOR458753:GOR458776 GYN458753:GYN458776 HIJ458753:HIJ458776 HSF458753:HSF458776 ICB458753:ICB458776 ILX458753:ILX458776 IVT458753:IVT458776 JFP458753:JFP458776 JPL458753:JPL458776 JZH458753:JZH458776 KJD458753:KJD458776 KSZ458753:KSZ458776 LCV458753:LCV458776 LMR458753:LMR458776 LWN458753:LWN458776 MGJ458753:MGJ458776 MQF458753:MQF458776 NAB458753:NAB458776 NJX458753:NJX458776 NTT458753:NTT458776 ODP458753:ODP458776 ONL458753:ONL458776 OXH458753:OXH458776 PHD458753:PHD458776 PQZ458753:PQZ458776 QAV458753:QAV458776 QKR458753:QKR458776 QUN458753:QUN458776 REJ458753:REJ458776 ROF458753:ROF458776 RYB458753:RYB458776 SHX458753:SHX458776 SRT458753:SRT458776 TBP458753:TBP458776 TLL458753:TLL458776 TVH458753:TVH458776 UFD458753:UFD458776 UOZ458753:UOZ458776 UYV458753:UYV458776 VIR458753:VIR458776 VSN458753:VSN458776 WCJ458753:WCJ458776 WMF458753:WMF458776 WWB458753:WWB458776 I524289:I524312 JP524289:JP524312 TL524289:TL524312 ADH524289:ADH524312 AND524289:AND524312 AWZ524289:AWZ524312 BGV524289:BGV524312 BQR524289:BQR524312 CAN524289:CAN524312 CKJ524289:CKJ524312 CUF524289:CUF524312 DEB524289:DEB524312 DNX524289:DNX524312 DXT524289:DXT524312 EHP524289:EHP524312 ERL524289:ERL524312 FBH524289:FBH524312 FLD524289:FLD524312 FUZ524289:FUZ524312 GEV524289:GEV524312 GOR524289:GOR524312 GYN524289:GYN524312 HIJ524289:HIJ524312 HSF524289:HSF524312 ICB524289:ICB524312 ILX524289:ILX524312 IVT524289:IVT524312 JFP524289:JFP524312 JPL524289:JPL524312 JZH524289:JZH524312 KJD524289:KJD524312 KSZ524289:KSZ524312 LCV524289:LCV524312 LMR524289:LMR524312 LWN524289:LWN524312 MGJ524289:MGJ524312 MQF524289:MQF524312 NAB524289:NAB524312 NJX524289:NJX524312 NTT524289:NTT524312 ODP524289:ODP524312 ONL524289:ONL524312 OXH524289:OXH524312 PHD524289:PHD524312 PQZ524289:PQZ524312 QAV524289:QAV524312 QKR524289:QKR524312 QUN524289:QUN524312 REJ524289:REJ524312 ROF524289:ROF524312 RYB524289:RYB524312 SHX524289:SHX524312 SRT524289:SRT524312 TBP524289:TBP524312 TLL524289:TLL524312 TVH524289:TVH524312 UFD524289:UFD524312 UOZ524289:UOZ524312 UYV524289:UYV524312 VIR524289:VIR524312 VSN524289:VSN524312 WCJ524289:WCJ524312 WMF524289:WMF524312 WWB524289:WWB524312 I589825:I589848 JP589825:JP589848 TL589825:TL589848 ADH589825:ADH589848 AND589825:AND589848 AWZ589825:AWZ589848 BGV589825:BGV589848 BQR589825:BQR589848 CAN589825:CAN589848 CKJ589825:CKJ589848 CUF589825:CUF589848 DEB589825:DEB589848 DNX589825:DNX589848 DXT589825:DXT589848 EHP589825:EHP589848 ERL589825:ERL589848 FBH589825:FBH589848 FLD589825:FLD589848 FUZ589825:FUZ589848 GEV589825:GEV589848 GOR589825:GOR589848 GYN589825:GYN589848 HIJ589825:HIJ589848 HSF589825:HSF589848 ICB589825:ICB589848 ILX589825:ILX589848 IVT589825:IVT589848 JFP589825:JFP589848 JPL589825:JPL589848 JZH589825:JZH589848 KJD589825:KJD589848 KSZ589825:KSZ589848 LCV589825:LCV589848 LMR589825:LMR589848 LWN589825:LWN589848 MGJ589825:MGJ589848 MQF589825:MQF589848 NAB589825:NAB589848 NJX589825:NJX589848 NTT589825:NTT589848 ODP589825:ODP589848 ONL589825:ONL589848 OXH589825:OXH589848 PHD589825:PHD589848 PQZ589825:PQZ589848 QAV589825:QAV589848 QKR589825:QKR589848 QUN589825:QUN589848 REJ589825:REJ589848 ROF589825:ROF589848 RYB589825:RYB589848 SHX589825:SHX589848 SRT589825:SRT589848 TBP589825:TBP589848 TLL589825:TLL589848 TVH589825:TVH589848 UFD589825:UFD589848 UOZ589825:UOZ589848 UYV589825:UYV589848 VIR589825:VIR589848 VSN589825:VSN589848 WCJ589825:WCJ589848 WMF589825:WMF589848 WWB589825:WWB589848 I655361:I655384 JP655361:JP655384 TL655361:TL655384 ADH655361:ADH655384 AND655361:AND655384 AWZ655361:AWZ655384 BGV655361:BGV655384 BQR655361:BQR655384 CAN655361:CAN655384 CKJ655361:CKJ655384 CUF655361:CUF655384 DEB655361:DEB655384 DNX655361:DNX655384 DXT655361:DXT655384 EHP655361:EHP655384 ERL655361:ERL655384 FBH655361:FBH655384 FLD655361:FLD655384 FUZ655361:FUZ655384 GEV655361:GEV655384 GOR655361:GOR655384 GYN655361:GYN655384 HIJ655361:HIJ655384 HSF655361:HSF655384 ICB655361:ICB655384 ILX655361:ILX655384 IVT655361:IVT655384 JFP655361:JFP655384 JPL655361:JPL655384 JZH655361:JZH655384 KJD655361:KJD655384 KSZ655361:KSZ655384 LCV655361:LCV655384 LMR655361:LMR655384 LWN655361:LWN655384 MGJ655361:MGJ655384 MQF655361:MQF655384 NAB655361:NAB655384 NJX655361:NJX655384 NTT655361:NTT655384 ODP655361:ODP655384 ONL655361:ONL655384 OXH655361:OXH655384 PHD655361:PHD655384 PQZ655361:PQZ655384 QAV655361:QAV655384 QKR655361:QKR655384 QUN655361:QUN655384 REJ655361:REJ655384 ROF655361:ROF655384 RYB655361:RYB655384 SHX655361:SHX655384 SRT655361:SRT655384 TBP655361:TBP655384 TLL655361:TLL655384 TVH655361:TVH655384 UFD655361:UFD655384 UOZ655361:UOZ655384 UYV655361:UYV655384 VIR655361:VIR655384 VSN655361:VSN655384 WCJ655361:WCJ655384 WMF655361:WMF655384 WWB655361:WWB655384 I720897:I720920 JP720897:JP720920 TL720897:TL720920 ADH720897:ADH720920 AND720897:AND720920 AWZ720897:AWZ720920 BGV720897:BGV720920 BQR720897:BQR720920 CAN720897:CAN720920 CKJ720897:CKJ720920 CUF720897:CUF720920 DEB720897:DEB720920 DNX720897:DNX720920 DXT720897:DXT720920 EHP720897:EHP720920 ERL720897:ERL720920 FBH720897:FBH720920 FLD720897:FLD720920 FUZ720897:FUZ720920 GEV720897:GEV720920 GOR720897:GOR720920 GYN720897:GYN720920 HIJ720897:HIJ720920 HSF720897:HSF720920 ICB720897:ICB720920 ILX720897:ILX720920 IVT720897:IVT720920 JFP720897:JFP720920 JPL720897:JPL720920 JZH720897:JZH720920 KJD720897:KJD720920 KSZ720897:KSZ720920 LCV720897:LCV720920 LMR720897:LMR720920 LWN720897:LWN720920 MGJ720897:MGJ720920 MQF720897:MQF720920 NAB720897:NAB720920 NJX720897:NJX720920 NTT720897:NTT720920 ODP720897:ODP720920 ONL720897:ONL720920 OXH720897:OXH720920 PHD720897:PHD720920 PQZ720897:PQZ720920 QAV720897:QAV720920 QKR720897:QKR720920 QUN720897:QUN720920 REJ720897:REJ720920 ROF720897:ROF720920 RYB720897:RYB720920 SHX720897:SHX720920 SRT720897:SRT720920 TBP720897:TBP720920 TLL720897:TLL720920 TVH720897:TVH720920 UFD720897:UFD720920 UOZ720897:UOZ720920 UYV720897:UYV720920 VIR720897:VIR720920 VSN720897:VSN720920 WCJ720897:WCJ720920 WMF720897:WMF720920 WWB720897:WWB720920 I786433:I786456 JP786433:JP786456 TL786433:TL786456 ADH786433:ADH786456 AND786433:AND786456 AWZ786433:AWZ786456 BGV786433:BGV786456 BQR786433:BQR786456 CAN786433:CAN786456 CKJ786433:CKJ786456 CUF786433:CUF786456 DEB786433:DEB786456 DNX786433:DNX786456 DXT786433:DXT786456 EHP786433:EHP786456 ERL786433:ERL786456 FBH786433:FBH786456 FLD786433:FLD786456 FUZ786433:FUZ786456 GEV786433:GEV786456 GOR786433:GOR786456 GYN786433:GYN786456 HIJ786433:HIJ786456 HSF786433:HSF786456 ICB786433:ICB786456 ILX786433:ILX786456 IVT786433:IVT786456 JFP786433:JFP786456 JPL786433:JPL786456 JZH786433:JZH786456 KJD786433:KJD786456 KSZ786433:KSZ786456 LCV786433:LCV786456 LMR786433:LMR786456 LWN786433:LWN786456 MGJ786433:MGJ786456 MQF786433:MQF786456 NAB786433:NAB786456 NJX786433:NJX786456 NTT786433:NTT786456 ODP786433:ODP786456 ONL786433:ONL786456 OXH786433:OXH786456 PHD786433:PHD786456 PQZ786433:PQZ786456 QAV786433:QAV786456 QKR786433:QKR786456 QUN786433:QUN786456 REJ786433:REJ786456 ROF786433:ROF786456 RYB786433:RYB786456 SHX786433:SHX786456 SRT786433:SRT786456 TBP786433:TBP786456 TLL786433:TLL786456 TVH786433:TVH786456 UFD786433:UFD786456 UOZ786433:UOZ786456 UYV786433:UYV786456 VIR786433:VIR786456 VSN786433:VSN786456 WCJ786433:WCJ786456 WMF786433:WMF786456 WWB786433:WWB786456 I851969:I851992 JP851969:JP851992 TL851969:TL851992 ADH851969:ADH851992 AND851969:AND851992 AWZ851969:AWZ851992 BGV851969:BGV851992 BQR851969:BQR851992 CAN851969:CAN851992 CKJ851969:CKJ851992 CUF851969:CUF851992 DEB851969:DEB851992 DNX851969:DNX851992 DXT851969:DXT851992 EHP851969:EHP851992 ERL851969:ERL851992 FBH851969:FBH851992 FLD851969:FLD851992 FUZ851969:FUZ851992 GEV851969:GEV851992 GOR851969:GOR851992 GYN851969:GYN851992 HIJ851969:HIJ851992 HSF851969:HSF851992 ICB851969:ICB851992 ILX851969:ILX851992 IVT851969:IVT851992 JFP851969:JFP851992 JPL851969:JPL851992 JZH851969:JZH851992 KJD851969:KJD851992 KSZ851969:KSZ851992 LCV851969:LCV851992 LMR851969:LMR851992 LWN851969:LWN851992 MGJ851969:MGJ851992 MQF851969:MQF851992 NAB851969:NAB851992 NJX851969:NJX851992 NTT851969:NTT851992 ODP851969:ODP851992 ONL851969:ONL851992 OXH851969:OXH851992 PHD851969:PHD851992 PQZ851969:PQZ851992 QAV851969:QAV851992 QKR851969:QKR851992 QUN851969:QUN851992 REJ851969:REJ851992 ROF851969:ROF851992 RYB851969:RYB851992 SHX851969:SHX851992 SRT851969:SRT851992 TBP851969:TBP851992 TLL851969:TLL851992 TVH851969:TVH851992 UFD851969:UFD851992 UOZ851969:UOZ851992 UYV851969:UYV851992 VIR851969:VIR851992 VSN851969:VSN851992 WCJ851969:WCJ851992 WMF851969:WMF851992 WWB851969:WWB851992 I917505:I917528 JP917505:JP917528 TL917505:TL917528 ADH917505:ADH917528 AND917505:AND917528 AWZ917505:AWZ917528 BGV917505:BGV917528 BQR917505:BQR917528 CAN917505:CAN917528 CKJ917505:CKJ917528 CUF917505:CUF917528 DEB917505:DEB917528 DNX917505:DNX917528 DXT917505:DXT917528 EHP917505:EHP917528 ERL917505:ERL917528 FBH917505:FBH917528 FLD917505:FLD917528 FUZ917505:FUZ917528 GEV917505:GEV917528 GOR917505:GOR917528 GYN917505:GYN917528 HIJ917505:HIJ917528 HSF917505:HSF917528 ICB917505:ICB917528 ILX917505:ILX917528 IVT917505:IVT917528 JFP917505:JFP917528 JPL917505:JPL917528 JZH917505:JZH917528 KJD917505:KJD917528 KSZ917505:KSZ917528 LCV917505:LCV917528 LMR917505:LMR917528 LWN917505:LWN917528 MGJ917505:MGJ917528 MQF917505:MQF917528 NAB917505:NAB917528 NJX917505:NJX917528 NTT917505:NTT917528 ODP917505:ODP917528 ONL917505:ONL917528 OXH917505:OXH917528 PHD917505:PHD917528 PQZ917505:PQZ917528 QAV917505:QAV917528 QKR917505:QKR917528 QUN917505:QUN917528 REJ917505:REJ917528 ROF917505:ROF917528 RYB917505:RYB917528 SHX917505:SHX917528 SRT917505:SRT917528 TBP917505:TBP917528 TLL917505:TLL917528 TVH917505:TVH917528 UFD917505:UFD917528 UOZ917505:UOZ917528 UYV917505:UYV917528 VIR917505:VIR917528 VSN917505:VSN917528 WCJ917505:WCJ917528 WMF917505:WMF917528 WWB917505:WWB917528 I983041:I983064 JP983041:JP983064 TL983041:TL983064 ADH983041:ADH983064 AND983041:AND983064 AWZ983041:AWZ983064 BGV983041:BGV983064 BQR983041:BQR983064 CAN983041:CAN983064 CKJ983041:CKJ983064 CUF983041:CUF983064 DEB983041:DEB983064 DNX983041:DNX983064 DXT983041:DXT983064 EHP983041:EHP983064 ERL983041:ERL983064 FBH983041:FBH983064 FLD983041:FLD983064 FUZ983041:FUZ983064 GEV983041:GEV983064 GOR983041:GOR983064 GYN983041:GYN983064 HIJ983041:HIJ983064 HSF983041:HSF983064 ICB983041:ICB983064 ILX983041:ILX983064 IVT983041:IVT983064 JFP983041:JFP983064 JPL983041:JPL983064 JZH983041:JZH983064 KJD983041:KJD983064 KSZ983041:KSZ983064 LCV983041:LCV983064 LMR983041:LMR983064 LWN983041:LWN983064 MGJ983041:MGJ983064 MQF983041:MQF983064 NAB983041:NAB983064 NJX983041:NJX983064 NTT983041:NTT983064 ODP983041:ODP983064 ONL983041:ONL983064 OXH983041:OXH983064 PHD983041:PHD983064 PQZ983041:PQZ983064 QAV983041:QAV983064 QKR983041:QKR983064 QUN983041:QUN983064 REJ983041:REJ983064 ROF983041:ROF983064 RYB983041:RYB983064 SHX983041:SHX983064 SRT983041:SRT983064 TBP983041:TBP983064 TLL983041:TLL983064 TVH983041:TVH983064 UFD983041:UFD983064 UOZ983041:UOZ983064 UYV983041:UYV983064 VIR983041:VIR983064 VSN983041:VSN983064 WCJ983041:WCJ983064 WMF983041:WMF983064 WWB983041:WWB983064 I65563:I65565 JP65563:JP65565 TL65563:TL65565 ADH65563:ADH65565 AND65563:AND65565 AWZ65563:AWZ65565 BGV65563:BGV65565 BQR65563:BQR65565 CAN65563:CAN65565 CKJ65563:CKJ65565 CUF65563:CUF65565 DEB65563:DEB65565 DNX65563:DNX65565 DXT65563:DXT65565 EHP65563:EHP65565 ERL65563:ERL65565 FBH65563:FBH65565 FLD65563:FLD65565 FUZ65563:FUZ65565 GEV65563:GEV65565 GOR65563:GOR65565 GYN65563:GYN65565 HIJ65563:HIJ65565 HSF65563:HSF65565 ICB65563:ICB65565 ILX65563:ILX65565 IVT65563:IVT65565 JFP65563:JFP65565 JPL65563:JPL65565 JZH65563:JZH65565 KJD65563:KJD65565 KSZ65563:KSZ65565 LCV65563:LCV65565 LMR65563:LMR65565 LWN65563:LWN65565 MGJ65563:MGJ65565 MQF65563:MQF65565 NAB65563:NAB65565 NJX65563:NJX65565 NTT65563:NTT65565 ODP65563:ODP65565 ONL65563:ONL65565 OXH65563:OXH65565 PHD65563:PHD65565 PQZ65563:PQZ65565 QAV65563:QAV65565 QKR65563:QKR65565 QUN65563:QUN65565 REJ65563:REJ65565 ROF65563:ROF65565 RYB65563:RYB65565 SHX65563:SHX65565 SRT65563:SRT65565 TBP65563:TBP65565 TLL65563:TLL65565 TVH65563:TVH65565 UFD65563:UFD65565 UOZ65563:UOZ65565 UYV65563:UYV65565 VIR65563:VIR65565 VSN65563:VSN65565 WCJ65563:WCJ65565 WMF65563:WMF65565 WWB65563:WWB65565 I131099:I131101 JP131099:JP131101 TL131099:TL131101 ADH131099:ADH131101 AND131099:AND131101 AWZ131099:AWZ131101 BGV131099:BGV131101 BQR131099:BQR131101 CAN131099:CAN131101 CKJ131099:CKJ131101 CUF131099:CUF131101 DEB131099:DEB131101 DNX131099:DNX131101 DXT131099:DXT131101 EHP131099:EHP131101 ERL131099:ERL131101 FBH131099:FBH131101 FLD131099:FLD131101 FUZ131099:FUZ131101 GEV131099:GEV131101 GOR131099:GOR131101 GYN131099:GYN131101 HIJ131099:HIJ131101 HSF131099:HSF131101 ICB131099:ICB131101 ILX131099:ILX131101 IVT131099:IVT131101 JFP131099:JFP131101 JPL131099:JPL131101 JZH131099:JZH131101 KJD131099:KJD131101 KSZ131099:KSZ131101 LCV131099:LCV131101 LMR131099:LMR131101 LWN131099:LWN131101 MGJ131099:MGJ131101 MQF131099:MQF131101 NAB131099:NAB131101 NJX131099:NJX131101 NTT131099:NTT131101 ODP131099:ODP131101 ONL131099:ONL131101 OXH131099:OXH131101 PHD131099:PHD131101 PQZ131099:PQZ131101 QAV131099:QAV131101 QKR131099:QKR131101 QUN131099:QUN131101 REJ131099:REJ131101 ROF131099:ROF131101 RYB131099:RYB131101 SHX131099:SHX131101 SRT131099:SRT131101 TBP131099:TBP131101 TLL131099:TLL131101 TVH131099:TVH131101 UFD131099:UFD131101 UOZ131099:UOZ131101 UYV131099:UYV131101 VIR131099:VIR131101 VSN131099:VSN131101 WCJ131099:WCJ131101 WMF131099:WMF131101 WWB131099:WWB131101 I196635:I196637 JP196635:JP196637 TL196635:TL196637 ADH196635:ADH196637 AND196635:AND196637 AWZ196635:AWZ196637 BGV196635:BGV196637 BQR196635:BQR196637 CAN196635:CAN196637 CKJ196635:CKJ196637 CUF196635:CUF196637 DEB196635:DEB196637 DNX196635:DNX196637 DXT196635:DXT196637 EHP196635:EHP196637 ERL196635:ERL196637 FBH196635:FBH196637 FLD196635:FLD196637 FUZ196635:FUZ196637 GEV196635:GEV196637 GOR196635:GOR196637 GYN196635:GYN196637 HIJ196635:HIJ196637 HSF196635:HSF196637 ICB196635:ICB196637 ILX196635:ILX196637 IVT196635:IVT196637 JFP196635:JFP196637 JPL196635:JPL196637 JZH196635:JZH196637 KJD196635:KJD196637 KSZ196635:KSZ196637 LCV196635:LCV196637 LMR196635:LMR196637 LWN196635:LWN196637 MGJ196635:MGJ196637 MQF196635:MQF196637 NAB196635:NAB196637 NJX196635:NJX196637 NTT196635:NTT196637 ODP196635:ODP196637 ONL196635:ONL196637 OXH196635:OXH196637 PHD196635:PHD196637 PQZ196635:PQZ196637 QAV196635:QAV196637 QKR196635:QKR196637 QUN196635:QUN196637 REJ196635:REJ196637 ROF196635:ROF196637 RYB196635:RYB196637 SHX196635:SHX196637 SRT196635:SRT196637 TBP196635:TBP196637 TLL196635:TLL196637 TVH196635:TVH196637 UFD196635:UFD196637 UOZ196635:UOZ196637 UYV196635:UYV196637 VIR196635:VIR196637 VSN196635:VSN196637 WCJ196635:WCJ196637 WMF196635:WMF196637 WWB196635:WWB196637 I262171:I262173 JP262171:JP262173 TL262171:TL262173 ADH262171:ADH262173 AND262171:AND262173 AWZ262171:AWZ262173 BGV262171:BGV262173 BQR262171:BQR262173 CAN262171:CAN262173 CKJ262171:CKJ262173 CUF262171:CUF262173 DEB262171:DEB262173 DNX262171:DNX262173 DXT262171:DXT262173 EHP262171:EHP262173 ERL262171:ERL262173 FBH262171:FBH262173 FLD262171:FLD262173 FUZ262171:FUZ262173 GEV262171:GEV262173 GOR262171:GOR262173 GYN262171:GYN262173 HIJ262171:HIJ262173 HSF262171:HSF262173 ICB262171:ICB262173 ILX262171:ILX262173 IVT262171:IVT262173 JFP262171:JFP262173 JPL262171:JPL262173 JZH262171:JZH262173 KJD262171:KJD262173 KSZ262171:KSZ262173 LCV262171:LCV262173 LMR262171:LMR262173 LWN262171:LWN262173 MGJ262171:MGJ262173 MQF262171:MQF262173 NAB262171:NAB262173 NJX262171:NJX262173 NTT262171:NTT262173 ODP262171:ODP262173 ONL262171:ONL262173 OXH262171:OXH262173 PHD262171:PHD262173 PQZ262171:PQZ262173 QAV262171:QAV262173 QKR262171:QKR262173 QUN262171:QUN262173 REJ262171:REJ262173 ROF262171:ROF262173 RYB262171:RYB262173 SHX262171:SHX262173 SRT262171:SRT262173 TBP262171:TBP262173 TLL262171:TLL262173 TVH262171:TVH262173 UFD262171:UFD262173 UOZ262171:UOZ262173 UYV262171:UYV262173 VIR262171:VIR262173 VSN262171:VSN262173 WCJ262171:WCJ262173 WMF262171:WMF262173 WWB262171:WWB262173 I327707:I327709 JP327707:JP327709 TL327707:TL327709 ADH327707:ADH327709 AND327707:AND327709 AWZ327707:AWZ327709 BGV327707:BGV327709 BQR327707:BQR327709 CAN327707:CAN327709 CKJ327707:CKJ327709 CUF327707:CUF327709 DEB327707:DEB327709 DNX327707:DNX327709 DXT327707:DXT327709 EHP327707:EHP327709 ERL327707:ERL327709 FBH327707:FBH327709 FLD327707:FLD327709 FUZ327707:FUZ327709 GEV327707:GEV327709 GOR327707:GOR327709 GYN327707:GYN327709 HIJ327707:HIJ327709 HSF327707:HSF327709 ICB327707:ICB327709 ILX327707:ILX327709 IVT327707:IVT327709 JFP327707:JFP327709 JPL327707:JPL327709 JZH327707:JZH327709 KJD327707:KJD327709 KSZ327707:KSZ327709 LCV327707:LCV327709 LMR327707:LMR327709 LWN327707:LWN327709 MGJ327707:MGJ327709 MQF327707:MQF327709 NAB327707:NAB327709 NJX327707:NJX327709 NTT327707:NTT327709 ODP327707:ODP327709 ONL327707:ONL327709 OXH327707:OXH327709 PHD327707:PHD327709 PQZ327707:PQZ327709 QAV327707:QAV327709 QKR327707:QKR327709 QUN327707:QUN327709 REJ327707:REJ327709 ROF327707:ROF327709 RYB327707:RYB327709 SHX327707:SHX327709 SRT327707:SRT327709 TBP327707:TBP327709 TLL327707:TLL327709 TVH327707:TVH327709 UFD327707:UFD327709 UOZ327707:UOZ327709 UYV327707:UYV327709 VIR327707:VIR327709 VSN327707:VSN327709 WCJ327707:WCJ327709 WMF327707:WMF327709 WWB327707:WWB327709 I393243:I393245 JP393243:JP393245 TL393243:TL393245 ADH393243:ADH393245 AND393243:AND393245 AWZ393243:AWZ393245 BGV393243:BGV393245 BQR393243:BQR393245 CAN393243:CAN393245 CKJ393243:CKJ393245 CUF393243:CUF393245 DEB393243:DEB393245 DNX393243:DNX393245 DXT393243:DXT393245 EHP393243:EHP393245 ERL393243:ERL393245 FBH393243:FBH393245 FLD393243:FLD393245 FUZ393243:FUZ393245 GEV393243:GEV393245 GOR393243:GOR393245 GYN393243:GYN393245 HIJ393243:HIJ393245 HSF393243:HSF393245 ICB393243:ICB393245 ILX393243:ILX393245 IVT393243:IVT393245 JFP393243:JFP393245 JPL393243:JPL393245 JZH393243:JZH393245 KJD393243:KJD393245 KSZ393243:KSZ393245 LCV393243:LCV393245 LMR393243:LMR393245 LWN393243:LWN393245 MGJ393243:MGJ393245 MQF393243:MQF393245 NAB393243:NAB393245 NJX393243:NJX393245 NTT393243:NTT393245 ODP393243:ODP393245 ONL393243:ONL393245 OXH393243:OXH393245 PHD393243:PHD393245 PQZ393243:PQZ393245 QAV393243:QAV393245 QKR393243:QKR393245 QUN393243:QUN393245 REJ393243:REJ393245 ROF393243:ROF393245 RYB393243:RYB393245 SHX393243:SHX393245 SRT393243:SRT393245 TBP393243:TBP393245 TLL393243:TLL393245 TVH393243:TVH393245 UFD393243:UFD393245 UOZ393243:UOZ393245 UYV393243:UYV393245 VIR393243:VIR393245 VSN393243:VSN393245 WCJ393243:WCJ393245 WMF393243:WMF393245 WWB393243:WWB393245 I458779:I458781 JP458779:JP458781 TL458779:TL458781 ADH458779:ADH458781 AND458779:AND458781 AWZ458779:AWZ458781 BGV458779:BGV458781 BQR458779:BQR458781 CAN458779:CAN458781 CKJ458779:CKJ458781 CUF458779:CUF458781 DEB458779:DEB458781 DNX458779:DNX458781 DXT458779:DXT458781 EHP458779:EHP458781 ERL458779:ERL458781 FBH458779:FBH458781 FLD458779:FLD458781 FUZ458779:FUZ458781 GEV458779:GEV458781 GOR458779:GOR458781 GYN458779:GYN458781 HIJ458779:HIJ458781 HSF458779:HSF458781 ICB458779:ICB458781 ILX458779:ILX458781 IVT458779:IVT458781 JFP458779:JFP458781 JPL458779:JPL458781 JZH458779:JZH458781 KJD458779:KJD458781 KSZ458779:KSZ458781 LCV458779:LCV458781 LMR458779:LMR458781 LWN458779:LWN458781 MGJ458779:MGJ458781 MQF458779:MQF458781 NAB458779:NAB458781 NJX458779:NJX458781 NTT458779:NTT458781 ODP458779:ODP458781 ONL458779:ONL458781 OXH458779:OXH458781 PHD458779:PHD458781 PQZ458779:PQZ458781 QAV458779:QAV458781 QKR458779:QKR458781 QUN458779:QUN458781 REJ458779:REJ458781 ROF458779:ROF458781 RYB458779:RYB458781 SHX458779:SHX458781 SRT458779:SRT458781 TBP458779:TBP458781 TLL458779:TLL458781 TVH458779:TVH458781 UFD458779:UFD458781 UOZ458779:UOZ458781 UYV458779:UYV458781 VIR458779:VIR458781 VSN458779:VSN458781 WCJ458779:WCJ458781 WMF458779:WMF458781 WWB458779:WWB458781 I524315:I524317 JP524315:JP524317 TL524315:TL524317 ADH524315:ADH524317 AND524315:AND524317 AWZ524315:AWZ524317 BGV524315:BGV524317 BQR524315:BQR524317 CAN524315:CAN524317 CKJ524315:CKJ524317 CUF524315:CUF524317 DEB524315:DEB524317 DNX524315:DNX524317 DXT524315:DXT524317 EHP524315:EHP524317 ERL524315:ERL524317 FBH524315:FBH524317 FLD524315:FLD524317 FUZ524315:FUZ524317 GEV524315:GEV524317 GOR524315:GOR524317 GYN524315:GYN524317 HIJ524315:HIJ524317 HSF524315:HSF524317 ICB524315:ICB524317 ILX524315:ILX524317 IVT524315:IVT524317 JFP524315:JFP524317 JPL524315:JPL524317 JZH524315:JZH524317 KJD524315:KJD524317 KSZ524315:KSZ524317 LCV524315:LCV524317 LMR524315:LMR524317 LWN524315:LWN524317 MGJ524315:MGJ524317 MQF524315:MQF524317 NAB524315:NAB524317 NJX524315:NJX524317 NTT524315:NTT524317 ODP524315:ODP524317 ONL524315:ONL524317 OXH524315:OXH524317 PHD524315:PHD524317 PQZ524315:PQZ524317 QAV524315:QAV524317 QKR524315:QKR524317 QUN524315:QUN524317 REJ524315:REJ524317 ROF524315:ROF524317 RYB524315:RYB524317 SHX524315:SHX524317 SRT524315:SRT524317 TBP524315:TBP524317 TLL524315:TLL524317 TVH524315:TVH524317 UFD524315:UFD524317 UOZ524315:UOZ524317 UYV524315:UYV524317 VIR524315:VIR524317 VSN524315:VSN524317 WCJ524315:WCJ524317 WMF524315:WMF524317 WWB524315:WWB524317 I589851:I589853 JP589851:JP589853 TL589851:TL589853 ADH589851:ADH589853 AND589851:AND589853 AWZ589851:AWZ589853 BGV589851:BGV589853 BQR589851:BQR589853 CAN589851:CAN589853 CKJ589851:CKJ589853 CUF589851:CUF589853 DEB589851:DEB589853 DNX589851:DNX589853 DXT589851:DXT589853 EHP589851:EHP589853 ERL589851:ERL589853 FBH589851:FBH589853 FLD589851:FLD589853 FUZ589851:FUZ589853 GEV589851:GEV589853 GOR589851:GOR589853 GYN589851:GYN589853 HIJ589851:HIJ589853 HSF589851:HSF589853 ICB589851:ICB589853 ILX589851:ILX589853 IVT589851:IVT589853 JFP589851:JFP589853 JPL589851:JPL589853 JZH589851:JZH589853 KJD589851:KJD589853 KSZ589851:KSZ589853 LCV589851:LCV589853 LMR589851:LMR589853 LWN589851:LWN589853 MGJ589851:MGJ589853 MQF589851:MQF589853 NAB589851:NAB589853 NJX589851:NJX589853 NTT589851:NTT589853 ODP589851:ODP589853 ONL589851:ONL589853 OXH589851:OXH589853 PHD589851:PHD589853 PQZ589851:PQZ589853 QAV589851:QAV589853 QKR589851:QKR589853 QUN589851:QUN589853 REJ589851:REJ589853 ROF589851:ROF589853 RYB589851:RYB589853 SHX589851:SHX589853 SRT589851:SRT589853 TBP589851:TBP589853 TLL589851:TLL589853 TVH589851:TVH589853 UFD589851:UFD589853 UOZ589851:UOZ589853 UYV589851:UYV589853 VIR589851:VIR589853 VSN589851:VSN589853 WCJ589851:WCJ589853 WMF589851:WMF589853 WWB589851:WWB589853 I655387:I655389 JP655387:JP655389 TL655387:TL655389 ADH655387:ADH655389 AND655387:AND655389 AWZ655387:AWZ655389 BGV655387:BGV655389 BQR655387:BQR655389 CAN655387:CAN655389 CKJ655387:CKJ655389 CUF655387:CUF655389 DEB655387:DEB655389 DNX655387:DNX655389 DXT655387:DXT655389 EHP655387:EHP655389 ERL655387:ERL655389 FBH655387:FBH655389 FLD655387:FLD655389 FUZ655387:FUZ655389 GEV655387:GEV655389 GOR655387:GOR655389 GYN655387:GYN655389 HIJ655387:HIJ655389 HSF655387:HSF655389 ICB655387:ICB655389 ILX655387:ILX655389 IVT655387:IVT655389 JFP655387:JFP655389 JPL655387:JPL655389 JZH655387:JZH655389 KJD655387:KJD655389 KSZ655387:KSZ655389 LCV655387:LCV655389 LMR655387:LMR655389 LWN655387:LWN655389 MGJ655387:MGJ655389 MQF655387:MQF655389 NAB655387:NAB655389 NJX655387:NJX655389 NTT655387:NTT655389 ODP655387:ODP655389 ONL655387:ONL655389 OXH655387:OXH655389 PHD655387:PHD655389 PQZ655387:PQZ655389 QAV655387:QAV655389 QKR655387:QKR655389 QUN655387:QUN655389 REJ655387:REJ655389 ROF655387:ROF655389 RYB655387:RYB655389 SHX655387:SHX655389 SRT655387:SRT655389 TBP655387:TBP655389 TLL655387:TLL655389 TVH655387:TVH655389 UFD655387:UFD655389 UOZ655387:UOZ655389 UYV655387:UYV655389 VIR655387:VIR655389 VSN655387:VSN655389 WCJ655387:WCJ655389 WMF655387:WMF655389 WWB655387:WWB655389 I720923:I720925 JP720923:JP720925 TL720923:TL720925 ADH720923:ADH720925 AND720923:AND720925 AWZ720923:AWZ720925 BGV720923:BGV720925 BQR720923:BQR720925 CAN720923:CAN720925 CKJ720923:CKJ720925 CUF720923:CUF720925 DEB720923:DEB720925 DNX720923:DNX720925 DXT720923:DXT720925 EHP720923:EHP720925 ERL720923:ERL720925 FBH720923:FBH720925 FLD720923:FLD720925 FUZ720923:FUZ720925 GEV720923:GEV720925 GOR720923:GOR720925 GYN720923:GYN720925 HIJ720923:HIJ720925 HSF720923:HSF720925 ICB720923:ICB720925 ILX720923:ILX720925 IVT720923:IVT720925 JFP720923:JFP720925 JPL720923:JPL720925 JZH720923:JZH720925 KJD720923:KJD720925 KSZ720923:KSZ720925 LCV720923:LCV720925 LMR720923:LMR720925 LWN720923:LWN720925 MGJ720923:MGJ720925 MQF720923:MQF720925 NAB720923:NAB720925 NJX720923:NJX720925 NTT720923:NTT720925 ODP720923:ODP720925 ONL720923:ONL720925 OXH720923:OXH720925 PHD720923:PHD720925 PQZ720923:PQZ720925 QAV720923:QAV720925 QKR720923:QKR720925 QUN720923:QUN720925 REJ720923:REJ720925 ROF720923:ROF720925 RYB720923:RYB720925 SHX720923:SHX720925 SRT720923:SRT720925 TBP720923:TBP720925 TLL720923:TLL720925 TVH720923:TVH720925 UFD720923:UFD720925 UOZ720923:UOZ720925 UYV720923:UYV720925 VIR720923:VIR720925 VSN720923:VSN720925 WCJ720923:WCJ720925 WMF720923:WMF720925 WWB720923:WWB720925 I786459:I786461 JP786459:JP786461 TL786459:TL786461 ADH786459:ADH786461 AND786459:AND786461 AWZ786459:AWZ786461 BGV786459:BGV786461 BQR786459:BQR786461 CAN786459:CAN786461 CKJ786459:CKJ786461 CUF786459:CUF786461 DEB786459:DEB786461 DNX786459:DNX786461 DXT786459:DXT786461 EHP786459:EHP786461 ERL786459:ERL786461 FBH786459:FBH786461 FLD786459:FLD786461 FUZ786459:FUZ786461 GEV786459:GEV786461 GOR786459:GOR786461 GYN786459:GYN786461 HIJ786459:HIJ786461 HSF786459:HSF786461 ICB786459:ICB786461 ILX786459:ILX786461 IVT786459:IVT786461 JFP786459:JFP786461 JPL786459:JPL786461 JZH786459:JZH786461 KJD786459:KJD786461 KSZ786459:KSZ786461 LCV786459:LCV786461 LMR786459:LMR786461 LWN786459:LWN786461 MGJ786459:MGJ786461 MQF786459:MQF786461 NAB786459:NAB786461 NJX786459:NJX786461 NTT786459:NTT786461 ODP786459:ODP786461 ONL786459:ONL786461 OXH786459:OXH786461 PHD786459:PHD786461 PQZ786459:PQZ786461 QAV786459:QAV786461 QKR786459:QKR786461 QUN786459:QUN786461 REJ786459:REJ786461 ROF786459:ROF786461 RYB786459:RYB786461 SHX786459:SHX786461 SRT786459:SRT786461 TBP786459:TBP786461 TLL786459:TLL786461 TVH786459:TVH786461 UFD786459:UFD786461 UOZ786459:UOZ786461 UYV786459:UYV786461 VIR786459:VIR786461 VSN786459:VSN786461 WCJ786459:WCJ786461 WMF786459:WMF786461 WWB786459:WWB786461 I851995:I851997 JP851995:JP851997 TL851995:TL851997 ADH851995:ADH851997 AND851995:AND851997 AWZ851995:AWZ851997 BGV851995:BGV851997 BQR851995:BQR851997 CAN851995:CAN851997 CKJ851995:CKJ851997 CUF851995:CUF851997 DEB851995:DEB851997 DNX851995:DNX851997 DXT851995:DXT851997 EHP851995:EHP851997 ERL851995:ERL851997 FBH851995:FBH851997 FLD851995:FLD851997 FUZ851995:FUZ851997 GEV851995:GEV851997 GOR851995:GOR851997 GYN851995:GYN851997 HIJ851995:HIJ851997 HSF851995:HSF851997 ICB851995:ICB851997 ILX851995:ILX851997 IVT851995:IVT851997 JFP851995:JFP851997 JPL851995:JPL851997 JZH851995:JZH851997 KJD851995:KJD851997 KSZ851995:KSZ851997 LCV851995:LCV851997 LMR851995:LMR851997 LWN851995:LWN851997 MGJ851995:MGJ851997 MQF851995:MQF851997 NAB851995:NAB851997 NJX851995:NJX851997 NTT851995:NTT851997 ODP851995:ODP851997 ONL851995:ONL851997 OXH851995:OXH851997 PHD851995:PHD851997 PQZ851995:PQZ851997 QAV851995:QAV851997 QKR851995:QKR851997 QUN851995:QUN851997 REJ851995:REJ851997 ROF851995:ROF851997 RYB851995:RYB851997 SHX851995:SHX851997 SRT851995:SRT851997 TBP851995:TBP851997 TLL851995:TLL851997 TVH851995:TVH851997 UFD851995:UFD851997 UOZ851995:UOZ851997 UYV851995:UYV851997 VIR851995:VIR851997 VSN851995:VSN851997 WCJ851995:WCJ851997 WMF851995:WMF851997 WWB851995:WWB851997 I917531:I917533 JP917531:JP917533 TL917531:TL917533 ADH917531:ADH917533 AND917531:AND917533 AWZ917531:AWZ917533 BGV917531:BGV917533 BQR917531:BQR917533 CAN917531:CAN917533 CKJ917531:CKJ917533 CUF917531:CUF917533 DEB917531:DEB917533 DNX917531:DNX917533 DXT917531:DXT917533 EHP917531:EHP917533 ERL917531:ERL917533 FBH917531:FBH917533 FLD917531:FLD917533 FUZ917531:FUZ917533 GEV917531:GEV917533 GOR917531:GOR917533 GYN917531:GYN917533 HIJ917531:HIJ917533 HSF917531:HSF917533 ICB917531:ICB917533 ILX917531:ILX917533 IVT917531:IVT917533 JFP917531:JFP917533 JPL917531:JPL917533 JZH917531:JZH917533 KJD917531:KJD917533 KSZ917531:KSZ917533 LCV917531:LCV917533 LMR917531:LMR917533 LWN917531:LWN917533 MGJ917531:MGJ917533 MQF917531:MQF917533 NAB917531:NAB917533 NJX917531:NJX917533 NTT917531:NTT917533 ODP917531:ODP917533 ONL917531:ONL917533 OXH917531:OXH917533 PHD917531:PHD917533 PQZ917531:PQZ917533 QAV917531:QAV917533 QKR917531:QKR917533 QUN917531:QUN917533 REJ917531:REJ917533 ROF917531:ROF917533 RYB917531:RYB917533 SHX917531:SHX917533 SRT917531:SRT917533 TBP917531:TBP917533 TLL917531:TLL917533 TVH917531:TVH917533 UFD917531:UFD917533 UOZ917531:UOZ917533 UYV917531:UYV917533 VIR917531:VIR917533 VSN917531:VSN917533 WCJ917531:WCJ917533 WMF917531:WMF917533 WWB917531:WWB917533 I983067:I983069 JP983067:JP983069 TL983067:TL983069 ADH983067:ADH983069 AND983067:AND983069 AWZ983067:AWZ983069 BGV983067:BGV983069 BQR983067:BQR983069 CAN983067:CAN983069 CKJ983067:CKJ983069 CUF983067:CUF983069 DEB983067:DEB983069 DNX983067:DNX983069 DXT983067:DXT983069 EHP983067:EHP983069 ERL983067:ERL983069 FBH983067:FBH983069 FLD983067:FLD983069 FUZ983067:FUZ983069 GEV983067:GEV983069 GOR983067:GOR983069 GYN983067:GYN983069 HIJ983067:HIJ983069 HSF983067:HSF983069 ICB983067:ICB983069 ILX983067:ILX983069 IVT983067:IVT983069 JFP983067:JFP983069 JPL983067:JPL983069 JZH983067:JZH983069 KJD983067:KJD983069 KSZ983067:KSZ983069 LCV983067:LCV983069 LMR983067:LMR983069 LWN983067:LWN983069 MGJ983067:MGJ983069 MQF983067:MQF983069 NAB983067:NAB983069 NJX983067:NJX983069 NTT983067:NTT983069 ODP983067:ODP983069 ONL983067:ONL983069 OXH983067:OXH983069 PHD983067:PHD983069 PQZ983067:PQZ983069 QAV983067:QAV983069 QKR983067:QKR983069 QUN983067:QUN983069 REJ983067:REJ983069 ROF983067:ROF983069 RYB983067:RYB983069 SHX983067:SHX983069 SRT983067:SRT983069 TBP983067:TBP983069 TLL983067:TLL983069 TVH983067:TVH983069 UFD983067:UFD983069 UOZ983067:UOZ983069 UYV983067:UYV983069 VIR983067:VIR983069 VSN983067:VSN983069 WCJ983067:WCJ983069 WMF983067:WMF983069 WWB983067:WWB983069 WWB29 WMF29 WCJ29 VSN29 VIR29 UYV29 UOZ29 UFD29 TVH29 TLL29 TBP29 SRT29 SHX29 RYB29 ROF29 REJ29 QUN29 QKR29 QAV29 PQZ29 PHD29 OXH29 ONL29 ODP29 NTT29 NJX29 NAB29 MQF29 MGJ29 LWN29 LMR29 LCV29 KSZ29 KJD29 JZH29 JPL29 JFP29 IVT29 ILX29 ICB29 HSF29 HIJ29 GYN29 GOR29 GEV29 FUZ29 FLD29 FBH29 ERL29 EHP29 DXT29 DNX29 DEB29 CUF29 CKJ29 CAN29 BQR29 BGV29 AWZ29 AND29 ADH29 TL29 JP29 I29">
      <formula1>"Recursos Propios, Recursos Público- Privados"</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Comunicaciones 100</vt:lpstr>
      <vt:lpstr>Convenios 101</vt:lpstr>
      <vt:lpstr>General 200</vt:lpstr>
      <vt:lpstr>Planeción 300</vt:lpstr>
      <vt:lpstr>Financiera 400</vt:lpstr>
      <vt:lpstr>Operativa 500</vt:lpstr>
      <vt:lpstr>Soterrado 662</vt:lpstr>
      <vt:lpstr>Soterrado 665</vt:lpstr>
      <vt:lpstr>Soterrado 668</vt:lpstr>
      <vt:lpstr>Encicla 855</vt:lpstr>
      <vt:lpstr>Escaleras 866</vt:lpstr>
      <vt:lpstr>Escaleras Electricas 867</vt:lpstr>
      <vt:lpstr>Cable Palmitas 928</vt:lpstr>
      <vt:lpstr>Cable Palmitas 929</vt:lpstr>
      <vt:lpstr>Olaya Herrera</vt:lpstr>
      <vt:lpstr>CONSOLIDADO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Montoya Velez</dc:creator>
  <cp:lastModifiedBy>Jhon Alberto Blandon Cano</cp:lastModifiedBy>
  <dcterms:created xsi:type="dcterms:W3CDTF">2022-10-27T19:00:07Z</dcterms:created>
  <dcterms:modified xsi:type="dcterms:W3CDTF">2023-01-31T14:21:44Z</dcterms:modified>
</cp:coreProperties>
</file>